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431\Desktop\закупки 2023\план\"/>
    </mc:Choice>
  </mc:AlternateContent>
  <xr:revisionPtr revIDLastSave="0" documentId="13_ncr:1_{4B4FF3F0-31FA-4252-8E98-174788CEAEAE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План" sheetId="1" r:id="rId1"/>
    <sheet name="Раздел СМП" sheetId="2" r:id="rId2"/>
  </sheets>
  <definedNames>
    <definedName name="_xlnm.Print_Area" localSheetId="0">План!$C$1:$R$38</definedName>
    <definedName name="_xlnm.Print_Area" localSheetId="1">'Раздел СМП'!$A$1:$DS$55</definedName>
  </definedNames>
  <calcPr calcId="162913" refMode="R1C1"/>
</workbook>
</file>

<file path=xl/calcChain.xml><?xml version="1.0" encoding="utf-8"?>
<calcChain xmlns="http://schemas.openxmlformats.org/spreadsheetml/2006/main">
  <c r="AB46" i="1" l="1"/>
  <c r="AB45" i="1"/>
  <c r="AC45" i="1"/>
  <c r="AC46" i="1" s="1"/>
  <c r="AA45" i="1"/>
  <c r="AA46" i="1" s="1"/>
  <c r="Y45" i="1"/>
  <c r="X45" i="1"/>
  <c r="AC30" i="1" l="1"/>
  <c r="AC31" i="1" l="1"/>
  <c r="AC32" i="1"/>
  <c r="AC33" i="1"/>
  <c r="AC34" i="1"/>
  <c r="AC35" i="1"/>
  <c r="AC36" i="1"/>
  <c r="AC37" i="1"/>
  <c r="AC38" i="1"/>
  <c r="AC29" i="1"/>
  <c r="AC39" i="1"/>
  <c r="AC40" i="1"/>
  <c r="AC41" i="1"/>
  <c r="AC42" i="1"/>
  <c r="AC43" i="1"/>
  <c r="AC44" i="1"/>
  <c r="X44" i="1" l="1"/>
  <c r="Y44" i="1"/>
  <c r="AA44" i="1"/>
  <c r="AB44" i="1"/>
  <c r="AB40" i="1"/>
  <c r="AB43" i="1"/>
  <c r="AA40" i="1"/>
  <c r="AA43" i="1"/>
  <c r="X40" i="1"/>
  <c r="X43" i="1"/>
  <c r="Y42" i="1"/>
  <c r="Y39" i="1"/>
  <c r="Y30" i="1"/>
  <c r="AB32" i="1" l="1"/>
  <c r="AA32" i="1"/>
  <c r="X32" i="1"/>
  <c r="R10" i="2" l="1"/>
  <c r="AB31" i="1" l="1"/>
  <c r="AA31" i="1"/>
  <c r="Y31" i="1"/>
  <c r="X31" i="1"/>
  <c r="AB41" i="1" l="1"/>
  <c r="AA41" i="1"/>
  <c r="Y41" i="1"/>
  <c r="X41" i="1"/>
  <c r="AB30" i="1"/>
  <c r="AA30" i="1"/>
  <c r="AB29" i="1"/>
  <c r="AA29" i="1"/>
  <c r="Y29" i="1"/>
  <c r="X29" i="1"/>
  <c r="X33" i="1" l="1"/>
  <c r="X34" i="1"/>
  <c r="X35" i="1"/>
  <c r="X36" i="1"/>
  <c r="X37" i="1"/>
  <c r="X38" i="1"/>
  <c r="T36" i="1" l="1"/>
  <c r="T37" i="1"/>
  <c r="AB42" i="1"/>
  <c r="AA42" i="1"/>
  <c r="Y35" i="1"/>
  <c r="T35" i="1"/>
  <c r="AA35" i="1" s="1"/>
  <c r="AB35" i="1" l="1"/>
  <c r="Y36" i="1"/>
  <c r="AA36" i="1"/>
  <c r="AB36" i="1"/>
  <c r="Y37" i="1"/>
  <c r="AA37" i="1"/>
  <c r="AB37" i="1"/>
  <c r="AB39" i="1" l="1"/>
  <c r="AA39" i="1"/>
  <c r="AB38" i="1" l="1"/>
  <c r="AA38" i="1"/>
  <c r="Y38" i="1"/>
  <c r="Y33" i="1" l="1"/>
  <c r="T34" i="1"/>
  <c r="AA34" i="1" s="1"/>
  <c r="Y34" i="1"/>
  <c r="AB34" i="1" l="1"/>
  <c r="AB33" i="1"/>
  <c r="AA33" i="1" l="1"/>
  <c r="AA48" i="1" s="1"/>
</calcChain>
</file>

<file path=xl/sharedStrings.xml><?xml version="1.0" encoding="utf-8"?>
<sst xmlns="http://schemas.openxmlformats.org/spreadsheetml/2006/main" count="514" uniqueCount="175">
  <si>
    <t>Приложение</t>
  </si>
  <si>
    <t>к требованиям к форме плана закупки товаров (работ, услуг),</t>
  </si>
  <si>
    <t>утв. постановлением Правительства РФ от 17 сентября 2012 г. № 932</t>
  </si>
  <si>
    <t>(в ред. от 14 декабря 2016 г.)</t>
  </si>
  <si>
    <t>План закупки товаров (работ, услуг)</t>
  </si>
  <si>
    <t>на</t>
  </si>
  <si>
    <t>Наименование заказчика</t>
  </si>
  <si>
    <t>Общество с ограниченной ответственностью "Абаканэнергосбыт"</t>
  </si>
  <si>
    <t>Адрес местонахождения заказчика</t>
  </si>
  <si>
    <t>655016, Российская Федерация, Респ. Хакасия, г. Абакан, ул. Лермонтова, 18, пом. 156Н-157Н</t>
  </si>
  <si>
    <t>Телефон заказчика</t>
  </si>
  <si>
    <t>Электронная почта заказчика</t>
  </si>
  <si>
    <t>usova@abakanenergo.ru</t>
  </si>
  <si>
    <t>ИНН</t>
  </si>
  <si>
    <t>1901064509</t>
  </si>
  <si>
    <t>КПП</t>
  </si>
  <si>
    <t>190101001</t>
  </si>
  <si>
    <t>ОКАТО</t>
  </si>
  <si>
    <t>95401000000</t>
  </si>
  <si>
    <t>Поряд-</t>
  </si>
  <si>
    <t>Код</t>
  </si>
  <si>
    <t>Условия договора</t>
  </si>
  <si>
    <t>Способ</t>
  </si>
  <si>
    <t>Закупка</t>
  </si>
  <si>
    <t xml:space="preserve">Исключение </t>
  </si>
  <si>
    <t>ковый</t>
  </si>
  <si>
    <t>по ОКВЭД2</t>
  </si>
  <si>
    <t>по ОКПД2</t>
  </si>
  <si>
    <t>Предмет</t>
  </si>
  <si>
    <t>Минимально</t>
  </si>
  <si>
    <t>Единица измерения</t>
  </si>
  <si>
    <t>Сведения</t>
  </si>
  <si>
    <t>Регион поставки товаров</t>
  </si>
  <si>
    <t>График осуществления</t>
  </si>
  <si>
    <t>закупки</t>
  </si>
  <si>
    <t>в электрон-</t>
  </si>
  <si>
    <t xml:space="preserve">в соответствии </t>
  </si>
  <si>
    <t>номер</t>
  </si>
  <si>
    <t>договора</t>
  </si>
  <si>
    <t>необходимые</t>
  </si>
  <si>
    <t>о количестве</t>
  </si>
  <si>
    <t>(выполнения работ,</t>
  </si>
  <si>
    <t>о начальной</t>
  </si>
  <si>
    <t>процедур закупки</t>
  </si>
  <si>
    <t>ной</t>
  </si>
  <si>
    <t>с п.7 ПП РФ 1352</t>
  </si>
  <si>
    <t>требования,</t>
  </si>
  <si>
    <t>(объеме)</t>
  </si>
  <si>
    <t>оказания услуг)</t>
  </si>
  <si>
    <t>(максималь-</t>
  </si>
  <si>
    <t>форме</t>
  </si>
  <si>
    <t>предъявляемые</t>
  </si>
  <si>
    <t>код</t>
  </si>
  <si>
    <t>наимено-</t>
  </si>
  <si>
    <t>ной) цене</t>
  </si>
  <si>
    <t>планируемая</t>
  </si>
  <si>
    <t>срок</t>
  </si>
  <si>
    <t>да (нет)</t>
  </si>
  <si>
    <t>к закупаемым</t>
  </si>
  <si>
    <t>по ОКЕИ</t>
  </si>
  <si>
    <t>вание</t>
  </si>
  <si>
    <t>по ОКАТО</t>
  </si>
  <si>
    <t>дата или пери-</t>
  </si>
  <si>
    <t>исполнения</t>
  </si>
  <si>
    <t>товарам</t>
  </si>
  <si>
    <t>(цене лота),</t>
  </si>
  <si>
    <t>од размещения</t>
  </si>
  <si>
    <t>(работам,</t>
  </si>
  <si>
    <t>руб.</t>
  </si>
  <si>
    <t>извещения</t>
  </si>
  <si>
    <t>(месяц, год)</t>
  </si>
  <si>
    <t>услугам)</t>
  </si>
  <si>
    <t>о закупке</t>
  </si>
  <si>
    <t>Оплата</t>
  </si>
  <si>
    <t>СГОЗ</t>
  </si>
  <si>
    <t>ГОЗ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</si>
  <si>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</si>
  <si>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</si>
  <si>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</si>
  <si>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</si>
  <si>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</si>
  <si>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</si>
  <si>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</si>
  <si>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</si>
  <si>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</si>
  <si>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</si>
  <si>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</si>
  <si>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</si>
  <si>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</si>
  <si>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</si>
  <si>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</si>
  <si>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</si>
  <si>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исключение</t>
  </si>
  <si>
    <t>СМП</t>
  </si>
  <si>
    <t>в соответствии с техническим заданием</t>
  </si>
  <si>
    <t>95000000000</t>
  </si>
  <si>
    <t>Хакасия Респ</t>
  </si>
  <si>
    <t>да</t>
  </si>
  <si>
    <t>нет</t>
  </si>
  <si>
    <t>Условная единица</t>
  </si>
  <si>
    <t>Закупка у единственного поставщика (исполнителя, подрядчика)</t>
  </si>
  <si>
    <t>19.20</t>
  </si>
  <si>
    <t>19.20.21.100</t>
  </si>
  <si>
    <t>Поставка Продукции - горюче-смазочные материалы (ГСМ)</t>
  </si>
  <si>
    <t xml:space="preserve">Соответствие техническому регламенту «О требованиях к автомобильному и авиационному бензину, дизельному и судовому топливу, топливу для реактивных двигателей и топочному мазуту» </t>
  </si>
  <si>
    <t>Литр; 
кубический дециметр</t>
  </si>
  <si>
    <t>80.10</t>
  </si>
  <si>
    <t>80.10.12</t>
  </si>
  <si>
    <t>Оказание услуг по охране административных зданий и производственных помещений</t>
  </si>
  <si>
    <t>Качество и своевременность оказания услуг в соответствии с Законом РФ от 11 марта 1992 г. № 2487-1 «О частной детективной и охранной деятельности в Российской Федерации»</t>
  </si>
  <si>
    <t>876</t>
  </si>
  <si>
    <t>35.12.1</t>
  </si>
  <si>
    <t>35.12.10.110</t>
  </si>
  <si>
    <t>Услуги по передаче (транзиту) электрической энергии по сетям МУП "АЭС"</t>
  </si>
  <si>
    <t>Качество и иные параметры передаваемой электроэнергии должны соответствовать обязательным требованиям законодательства РФ (в т.ч. ГОСТ 54149-2010)</t>
  </si>
  <si>
    <t>245</t>
  </si>
  <si>
    <t>Киловатт-час</t>
  </si>
  <si>
    <t>35.30.1</t>
  </si>
  <si>
    <t>35.30.11.111</t>
  </si>
  <si>
    <t>Оказание услуг теплоснабжения и поставки горячей воды</t>
  </si>
  <si>
    <t>Надежность теплоснабжения и соблюдение требований к параметрам качества теплоснабжения в соответствии с требованиями действующих нормативно-правовых актов РФ. Соответствие физико-химических характеристик горячей воды требованиям технических регламентов и иным требованиям, установленным законодательством РФ</t>
  </si>
  <si>
    <t>95.11</t>
  </si>
  <si>
    <t>95.11.10.130</t>
  </si>
  <si>
    <t>Участие  субъектов малого и среднего предпринимательства в закупке</t>
  </si>
  <si>
    <t>Совокупный годовой объем планируемых закупок товаров (работ, услуг) в соответствии с планом закупки товаров (работ, услуг) (планом закупки инновационной продукции, высокотехнологичной</t>
  </si>
  <si>
    <t>продукции) составляет</t>
  </si>
  <si>
    <t xml:space="preserve"> рублей.</t>
  </si>
  <si>
    <t>Совокупный годовой объем планируемых закупок товаров (работ, услуг), которые исключаются при расчете годового объема закупок товаров (работ, услуг), которые планируется осуществить</t>
  </si>
  <si>
    <t>по результатам закупки товаров (работ, услуг), участниками которой являются только субъекты малого и среднего предпринимательства, составляет</t>
  </si>
  <si>
    <t>Годовой объем закупок, которые планируется осуществить по результатам закупки, участниками которой являются только субъекты малого и среднего предпринимательства, составляет</t>
  </si>
  <si>
    <t>рублей (</t>
  </si>
  <si>
    <t xml:space="preserve"> процентов).</t>
  </si>
  <si>
    <t>Совокупный годовой стоимостный объем договоров, заключенных заказчиком по результатам закупки инновационной продукции, высокотехнологичной продукции за год, предшествующий</t>
  </si>
  <si>
    <t>отчетному, составляет</t>
  </si>
  <si>
    <t>Годовой объем закупок инновационной продукции, высокотехнологичной продукции, которые планируется осуществить в соответствии с проектом плана закупки товаров, работ, услуг или</t>
  </si>
  <si>
    <t>проектом плана закупки инновационной продукции, высокотехнологичной продукции, лекарственных средств (в части первого года его реализации) либо указанными утвержденными планами</t>
  </si>
  <si>
    <t>(с учетом изменений, которые не представлялись для оценки соответствия или мониторинга соответствия), составляет</t>
  </si>
  <si>
    <t>Совокупный годовой объем планируемых закупок товаров (работ, услуг), которые исключаются при расчете годового объема закупки инновационной продукции, высокотехнологичной продукции,</t>
  </si>
  <si>
    <t>которые планируется осуществить по результатам закупки товаров (работ, услуг), участниками которой являются только субъекты малого и среднего предпринимательства, составляет</t>
  </si>
  <si>
    <t>рублей.</t>
  </si>
  <si>
    <t>Годовой объем закупок инновационной продукции, высокотехнологичной продукции, которые планируется в соответствии с проектом плана закупки товаров, работ, услуг или проектом плана</t>
  </si>
  <si>
    <t>закупки инновационной продукции, высокотехнологичной продукции, лекарственных средств (в части первого года его реализации) либо утвержденными указанными планами осуществить</t>
  </si>
  <si>
    <t>по результатам закупок, участниками которых являются только субъекты малого и среднего предпринимательства, составляет</t>
  </si>
  <si>
    <t>Совокупный годовой стоимостный объем договоров, заключенных заказчиком по результатам закупки инновационной продукции, высокотехнологичной продукции, участниками которой</t>
  </si>
  <si>
    <t>являлись только субъекты малого и среднего предпринимательства, за год, предшествующий отчетному, составляет</t>
  </si>
  <si>
    <t>(цене лота)</t>
  </si>
  <si>
    <t>«</t>
  </si>
  <si>
    <t>»</t>
  </si>
  <si>
    <t>20</t>
  </si>
  <si>
    <t>г.</t>
  </si>
  <si>
    <t>(Ф. И. О., должность руководителя (уполномоченного лица) заказчика)</t>
  </si>
  <si>
    <t>(подпись)</t>
  </si>
  <si>
    <t>(дата утверждения)</t>
  </si>
  <si>
    <t>М. П.</t>
  </si>
  <si>
    <t>+7 (3902) 399-486</t>
  </si>
  <si>
    <t>В соответствии с техническим заданием</t>
  </si>
  <si>
    <t>Услуги по передаче (транзиту) электрической энергии по сетям Филиал ПАО "Россети Сибирь"-"Хакасэнерго"</t>
  </si>
  <si>
    <t>Директор ООО "Абаканэнергосбыт"                                 А.А.Петрук</t>
  </si>
  <si>
    <t>61.10.1</t>
  </si>
  <si>
    <t>61.10.11</t>
  </si>
  <si>
    <t>Оказание услуг электросвязи (телефонной связи)</t>
  </si>
  <si>
    <t xml:space="preserve">Своевременное и качественное оказание услуг в соответствии с ФЗ от 07.07.2003 № 126-ФЗ "О связи", Правилами оказания услуг связи </t>
  </si>
  <si>
    <t>2023-2025</t>
  </si>
  <si>
    <t>оплата 2023</t>
  </si>
  <si>
    <t>Услуги по передаче (транзиту) электрической энергии по сетям ООО "СКС"</t>
  </si>
  <si>
    <t>Оказание услуг по заправке картриджей</t>
  </si>
  <si>
    <t xml:space="preserve">   года        (на 01.01.2023 - 31.12.2025 )</t>
  </si>
  <si>
    <t>28.15</t>
  </si>
  <si>
    <t>28.15.24.131</t>
  </si>
  <si>
    <t>Поставка коробки передач</t>
  </si>
  <si>
    <t>796</t>
  </si>
  <si>
    <t>Штук</t>
  </si>
  <si>
    <t>17</t>
  </si>
  <si>
    <t>января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</si>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</sst>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0_ ;[Red]\-#,##0.00\ "/>
    <numFmt numFmtId="166" formatCode="mmmm\ yyyy;@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"/>
      <name val="Times New Roman"/>
      <family val="1"/>
      <charset val="204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rgb="FFFFCC0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/>
        <bgColor indexed="22"/>
      </patternFill>
    </fill>
    <fill>
      <patternFill patternType="solid">
        <fgColor rgb="FFFFCC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49" fontId="6" fillId="2" borderId="0" xfId="0" applyNumberFormat="1" applyFont="1" applyFill="1" applyBorder="1" applyAlignment="1"/>
    <xf numFmtId="0" fontId="7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5" fontId="1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9" fillId="2" borderId="0" xfId="0" applyNumberFormat="1" applyFont="1" applyFill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wrapText="1"/>
    </xf>
    <xf numFmtId="165" fontId="11" fillId="3" borderId="12" xfId="0" applyNumberFormat="1" applyFont="1" applyFill="1" applyBorder="1" applyAlignment="1">
      <alignment vertical="center" wrapText="1"/>
    </xf>
    <xf numFmtId="166" fontId="11" fillId="3" borderId="12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5" fontId="13" fillId="0" borderId="8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5" fontId="13" fillId="0" borderId="8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165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left" vertical="center"/>
    </xf>
    <xf numFmtId="166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164" fontId="1" fillId="3" borderId="12" xfId="0" applyNumberFormat="1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165" fontId="1" fillId="0" borderId="17" xfId="0" applyNumberFormat="1" applyFont="1" applyFill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65" fontId="13" fillId="0" borderId="17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/>
    </xf>
    <xf numFmtId="165" fontId="1" fillId="3" borderId="12" xfId="0" applyNumberFormat="1" applyFont="1" applyFill="1" applyBorder="1" applyAlignment="1">
      <alignment horizontal="right" vertical="center"/>
    </xf>
    <xf numFmtId="166" fontId="1" fillId="3" borderId="12" xfId="0" applyNumberFormat="1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165" fontId="1" fillId="3" borderId="12" xfId="0" applyNumberFormat="1" applyFont="1" applyFill="1" applyBorder="1" applyAlignment="1">
      <alignment horizontal="right" vertical="center"/>
    </xf>
    <xf numFmtId="166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Border="1" applyAlignment="1">
      <alignment horizontal="center" vertical="center"/>
    </xf>
    <xf numFmtId="49" fontId="1" fillId="7" borderId="0" xfId="0" applyNumberFormat="1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49" fontId="9" fillId="6" borderId="0" xfId="0" applyNumberFormat="1" applyFont="1" applyFill="1" applyAlignment="1">
      <alignment horizontal="center"/>
    </xf>
    <xf numFmtId="49" fontId="9" fillId="6" borderId="0" xfId="0" applyNumberFormat="1" applyFont="1" applyFill="1" applyAlignment="1">
      <alignment horizontal="right"/>
    </xf>
    <xf numFmtId="49" fontId="9" fillId="6" borderId="0" xfId="0" applyNumberFormat="1" applyFont="1" applyFill="1" applyAlignment="1">
      <alignment horizontal="left"/>
    </xf>
    <xf numFmtId="0" fontId="12" fillId="6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166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165" fontId="1" fillId="4" borderId="12" xfId="0" applyNumberFormat="1" applyFont="1" applyFill="1" applyBorder="1" applyAlignment="1">
      <alignment horizontal="right" vertical="center"/>
    </xf>
    <xf numFmtId="165" fontId="1" fillId="3" borderId="12" xfId="0" applyNumberFormat="1" applyFont="1" applyFill="1" applyBorder="1" applyAlignment="1">
      <alignment horizontal="right" vertical="center"/>
    </xf>
    <xf numFmtId="49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165" fontId="1" fillId="4" borderId="12" xfId="0" applyNumberFormat="1" applyFont="1" applyFill="1" applyBorder="1" applyAlignment="1">
      <alignment horizontal="right" vertical="center"/>
    </xf>
    <xf numFmtId="165" fontId="1" fillId="3" borderId="12" xfId="0" applyNumberFormat="1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vertical="center" wrapText="1"/>
    </xf>
    <xf numFmtId="166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165" fontId="1" fillId="4" borderId="12" xfId="0" applyNumberFormat="1" applyFont="1" applyFill="1" applyBorder="1" applyAlignment="1">
      <alignment horizontal="right" vertical="center"/>
    </xf>
    <xf numFmtId="165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165" fontId="1" fillId="4" borderId="12" xfId="0" applyNumberFormat="1" applyFont="1" applyFill="1" applyBorder="1" applyAlignment="1">
      <alignment horizontal="right" vertical="center"/>
    </xf>
    <xf numFmtId="165" fontId="1" fillId="3" borderId="12" xfId="0" applyNumberFormat="1" applyFont="1" applyFill="1" applyBorder="1" applyAlignment="1">
      <alignment horizontal="right" vertical="center"/>
    </xf>
    <xf numFmtId="166" fontId="1" fillId="3" borderId="12" xfId="0" applyNumberFormat="1" applyFont="1" applyFill="1" applyBorder="1" applyAlignment="1">
      <alignment horizontal="left" vertical="center"/>
    </xf>
    <xf numFmtId="49" fontId="1" fillId="4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left" vertical="center"/>
    </xf>
    <xf numFmtId="49" fontId="1" fillId="3" borderId="15" xfId="0" applyNumberFormat="1" applyFont="1" applyFill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166" fontId="1" fillId="3" borderId="14" xfId="0" applyNumberFormat="1" applyFont="1" applyFill="1" applyBorder="1" applyAlignment="1">
      <alignment horizontal="left" vertical="center"/>
    </xf>
    <xf numFmtId="166" fontId="1" fillId="3" borderId="15" xfId="0" applyNumberFormat="1" applyFont="1" applyFill="1" applyBorder="1" applyAlignment="1">
      <alignment horizontal="left" vertical="center"/>
    </xf>
    <xf numFmtId="166" fontId="1" fillId="3" borderId="16" xfId="0" applyNumberFormat="1" applyFont="1" applyFill="1" applyBorder="1" applyAlignment="1">
      <alignment horizontal="left" vertical="center"/>
    </xf>
    <xf numFmtId="165" fontId="1" fillId="3" borderId="14" xfId="0" applyNumberFormat="1" applyFont="1" applyFill="1" applyBorder="1" applyAlignment="1">
      <alignment horizontal="right" vertical="center"/>
    </xf>
    <xf numFmtId="165" fontId="1" fillId="3" borderId="15" xfId="0" applyNumberFormat="1" applyFont="1" applyFill="1" applyBorder="1" applyAlignment="1">
      <alignment horizontal="right" vertical="center"/>
    </xf>
    <xf numFmtId="165" fontId="1" fillId="3" borderId="16" xfId="0" applyNumberFormat="1" applyFont="1" applyFill="1" applyBorder="1" applyAlignment="1">
      <alignment horizontal="right" vertical="center"/>
    </xf>
    <xf numFmtId="165" fontId="1" fillId="4" borderId="14" xfId="0" applyNumberFormat="1" applyFont="1" applyFill="1" applyBorder="1" applyAlignment="1">
      <alignment horizontal="right" vertical="center"/>
    </xf>
    <xf numFmtId="165" fontId="1" fillId="4" borderId="15" xfId="0" applyNumberFormat="1" applyFont="1" applyFill="1" applyBorder="1" applyAlignment="1">
      <alignment horizontal="right" vertical="center"/>
    </xf>
    <xf numFmtId="165" fontId="1" fillId="4" borderId="16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165" fontId="1" fillId="4" borderId="12" xfId="0" applyNumberFormat="1" applyFont="1" applyFill="1" applyBorder="1" applyAlignment="1">
      <alignment horizontal="right" vertical="center"/>
    </xf>
    <xf numFmtId="166" fontId="1" fillId="3" borderId="12" xfId="0" applyNumberFormat="1" applyFont="1" applyFill="1" applyBorder="1" applyAlignment="1">
      <alignment horizontal="left" vertical="center"/>
    </xf>
    <xf numFmtId="49" fontId="9" fillId="6" borderId="10" xfId="0" applyNumberFormat="1" applyFont="1" applyFill="1" applyBorder="1" applyAlignment="1">
      <alignment horizontal="left"/>
    </xf>
    <xf numFmtId="0" fontId="12" fillId="6" borderId="11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49" fontId="9" fillId="6" borderId="10" xfId="0" applyNumberFormat="1" applyFont="1" applyFill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left" vertical="center" wrapText="1"/>
    </xf>
    <xf numFmtId="49" fontId="1" fillId="9" borderId="12" xfId="0" applyNumberFormat="1" applyFont="1" applyFill="1" applyBorder="1" applyAlignment="1">
      <alignment horizontal="left" vertical="center"/>
    </xf>
    <xf numFmtId="165" fontId="1" fillId="9" borderId="12" xfId="0" applyNumberFormat="1" applyFont="1" applyFill="1" applyBorder="1" applyAlignment="1">
      <alignment horizontal="right" vertical="center"/>
    </xf>
    <xf numFmtId="0" fontId="1" fillId="9" borderId="12" xfId="0" applyFont="1" applyFill="1" applyBorder="1" applyAlignment="1">
      <alignment horizontal="left" vertical="center"/>
    </xf>
    <xf numFmtId="166" fontId="1" fillId="9" borderId="12" xfId="0" applyNumberFormat="1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ova@abakanenergo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B1:AC52"/>
  <sheetViews>
    <sheetView tabSelected="1" topLeftCell="A42" zoomScaleNormal="100" workbookViewId="0">
      <selection activeCell="H45" sqref="H45"/>
    </sheetView>
  </sheetViews>
  <sheetFormatPr defaultColWidth="1.140625" defaultRowHeight="12.75" outlineLevelCol="1" x14ac:dyDescent="0.2"/>
  <cols>
    <col min="1" max="2" width="5.140625" style="1" customWidth="1"/>
    <col min="3" max="3" width="11.7109375" style="1" customWidth="1"/>
    <col min="4" max="4" width="14.140625" style="1" customWidth="1"/>
    <col min="5" max="5" width="16.85546875" style="1" customWidth="1"/>
    <col min="6" max="6" width="34.28515625" style="1" customWidth="1"/>
    <col min="7" max="7" width="26" style="1" customWidth="1"/>
    <col min="8" max="8" width="6.85546875" style="1" customWidth="1"/>
    <col min="9" max="9" width="12" style="1" customWidth="1"/>
    <col min="10" max="10" width="13" style="1" customWidth="1"/>
    <col min="11" max="11" width="20.140625" style="1" customWidth="1"/>
    <col min="12" max="12" width="11.85546875" style="1" customWidth="1"/>
    <col min="13" max="13" width="27.85546875" style="1" customWidth="1"/>
    <col min="14" max="14" width="18.85546875" style="1" customWidth="1"/>
    <col min="15" max="15" width="22.7109375" style="1" customWidth="1"/>
    <col min="16" max="16" width="33.140625" style="1" customWidth="1"/>
    <col min="17" max="17" width="35.42578125" style="1" customWidth="1"/>
    <col min="18" max="18" width="33.42578125" style="1" customWidth="1"/>
    <col min="19" max="19" width="6.85546875" style="1" customWidth="1" outlineLevel="1"/>
    <col min="20" max="20" width="12.28515625" style="1" customWidth="1" outlineLevel="1"/>
    <col min="21" max="21" width="14" style="1" customWidth="1" outlineLevel="1"/>
    <col min="22" max="23" width="11.42578125" style="1" customWidth="1" outlineLevel="1"/>
    <col min="24" max="24" width="13.85546875" style="1" customWidth="1" outlineLevel="1"/>
    <col min="25" max="25" width="16.42578125" style="1" customWidth="1" outlineLevel="1"/>
    <col min="26" max="26" width="1.140625" style="1" customWidth="1" outlineLevel="1"/>
    <col min="27" max="27" width="14.7109375" style="1" customWidth="1" outlineLevel="1"/>
    <col min="28" max="28" width="13.42578125" style="1" customWidth="1" outlineLevel="1"/>
    <col min="29" max="29" width="12.7109375" style="1" customWidth="1" outlineLevel="1"/>
    <col min="30" max="16384" width="1.140625" style="1"/>
  </cols>
  <sheetData>
    <row r="1" spans="3:18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2"/>
      <c r="R1" s="4" t="s">
        <v>0</v>
      </c>
    </row>
    <row r="2" spans="3:18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2"/>
      <c r="R2" s="4" t="s">
        <v>1</v>
      </c>
    </row>
    <row r="3" spans="3:18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2"/>
      <c r="R3" s="4" t="s">
        <v>2</v>
      </c>
    </row>
    <row r="4" spans="3:18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2"/>
      <c r="R4" s="5" t="s">
        <v>3</v>
      </c>
    </row>
    <row r="5" spans="3:18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3:18" s="6" customFormat="1" ht="16.5" x14ac:dyDescent="0.25">
      <c r="C6" s="127" t="s">
        <v>4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</row>
    <row r="7" spans="3:18" s="7" customFormat="1" ht="16.5" x14ac:dyDescent="0.25">
      <c r="C7" s="8"/>
      <c r="D7" s="8"/>
      <c r="E7" s="8"/>
      <c r="F7" s="8"/>
      <c r="G7" s="9" t="s">
        <v>5</v>
      </c>
      <c r="H7" s="128" t="s">
        <v>162</v>
      </c>
      <c r="I7" s="128"/>
      <c r="J7" s="10" t="s">
        <v>166</v>
      </c>
      <c r="K7" s="11"/>
      <c r="L7" s="11"/>
      <c r="M7" s="8"/>
      <c r="N7" s="8"/>
      <c r="O7" s="8"/>
      <c r="P7" s="8"/>
      <c r="Q7" s="8"/>
      <c r="R7" s="8"/>
    </row>
    <row r="8" spans="3:18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8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3:18" s="12" customFormat="1" ht="15" x14ac:dyDescent="0.25">
      <c r="C10" s="123" t="s">
        <v>6</v>
      </c>
      <c r="D10" s="123"/>
      <c r="E10" s="123"/>
      <c r="F10" s="123"/>
      <c r="G10" s="123"/>
      <c r="H10" s="123" t="s">
        <v>7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spans="3:18" s="12" customFormat="1" ht="15" x14ac:dyDescent="0.25">
      <c r="C11" s="123" t="s">
        <v>8</v>
      </c>
      <c r="D11" s="123"/>
      <c r="E11" s="123"/>
      <c r="F11" s="123"/>
      <c r="G11" s="123"/>
      <c r="H11" s="124" t="s">
        <v>9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spans="3:18" s="12" customFormat="1" ht="15" x14ac:dyDescent="0.25">
      <c r="C12" s="123" t="s">
        <v>10</v>
      </c>
      <c r="D12" s="123"/>
      <c r="E12" s="123"/>
      <c r="F12" s="123"/>
      <c r="G12" s="123"/>
      <c r="H12" s="124" t="s">
        <v>154</v>
      </c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spans="3:18" s="12" customFormat="1" ht="15" x14ac:dyDescent="0.25">
      <c r="C13" s="123" t="s">
        <v>11</v>
      </c>
      <c r="D13" s="123"/>
      <c r="E13" s="123"/>
      <c r="F13" s="123"/>
      <c r="G13" s="123"/>
      <c r="H13" s="126" t="s">
        <v>12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spans="3:18" s="12" customFormat="1" ht="15" x14ac:dyDescent="0.25">
      <c r="C14" s="123" t="s">
        <v>13</v>
      </c>
      <c r="D14" s="123"/>
      <c r="E14" s="123"/>
      <c r="F14" s="123"/>
      <c r="G14" s="123"/>
      <c r="H14" s="124" t="s">
        <v>14</v>
      </c>
      <c r="I14" s="124"/>
      <c r="J14" s="124"/>
      <c r="K14" s="124"/>
      <c r="L14" s="124"/>
      <c r="M14" s="124"/>
      <c r="N14" s="124"/>
      <c r="O14" s="124"/>
      <c r="P14" s="124"/>
      <c r="Q14" s="124"/>
      <c r="R14" s="124"/>
    </row>
    <row r="15" spans="3:18" s="12" customFormat="1" ht="15" x14ac:dyDescent="0.25">
      <c r="C15" s="123" t="s">
        <v>15</v>
      </c>
      <c r="D15" s="123"/>
      <c r="E15" s="123"/>
      <c r="F15" s="123"/>
      <c r="G15" s="123"/>
      <c r="H15" s="124" t="s">
        <v>16</v>
      </c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spans="3:18" s="12" customFormat="1" ht="15" x14ac:dyDescent="0.25">
      <c r="C16" s="123" t="s">
        <v>17</v>
      </c>
      <c r="D16" s="123"/>
      <c r="E16" s="123"/>
      <c r="F16" s="123"/>
      <c r="G16" s="123"/>
      <c r="H16" s="124" t="s">
        <v>18</v>
      </c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spans="2:29" x14ac:dyDescent="0.2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29" s="14" customFormat="1" ht="11.25" x14ac:dyDescent="0.2">
      <c r="C18" s="15" t="s">
        <v>19</v>
      </c>
      <c r="D18" s="15" t="s">
        <v>20</v>
      </c>
      <c r="E18" s="15" t="s">
        <v>20</v>
      </c>
      <c r="F18" s="125" t="s">
        <v>21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5" t="s">
        <v>22</v>
      </c>
      <c r="Q18" s="15" t="s">
        <v>23</v>
      </c>
      <c r="R18" s="15" t="s">
        <v>24</v>
      </c>
    </row>
    <row r="19" spans="2:29" s="14" customFormat="1" ht="11.25" x14ac:dyDescent="0.2">
      <c r="C19" s="16" t="s">
        <v>25</v>
      </c>
      <c r="D19" s="16" t="s">
        <v>26</v>
      </c>
      <c r="E19" s="16" t="s">
        <v>27</v>
      </c>
      <c r="F19" s="16" t="s">
        <v>28</v>
      </c>
      <c r="G19" s="16" t="s">
        <v>29</v>
      </c>
      <c r="H19" s="116" t="s">
        <v>30</v>
      </c>
      <c r="I19" s="116"/>
      <c r="J19" s="16" t="s">
        <v>31</v>
      </c>
      <c r="K19" s="116" t="s">
        <v>32</v>
      </c>
      <c r="L19" s="116"/>
      <c r="M19" s="16" t="s">
        <v>31</v>
      </c>
      <c r="N19" s="117" t="s">
        <v>33</v>
      </c>
      <c r="O19" s="117"/>
      <c r="P19" s="16" t="s">
        <v>34</v>
      </c>
      <c r="Q19" s="16" t="s">
        <v>35</v>
      </c>
      <c r="R19" s="16" t="s">
        <v>36</v>
      </c>
    </row>
    <row r="20" spans="2:29" s="14" customFormat="1" ht="11.25" x14ac:dyDescent="0.2">
      <c r="C20" s="16" t="s">
        <v>37</v>
      </c>
      <c r="D20" s="16"/>
      <c r="E20" s="16"/>
      <c r="F20" s="16" t="s">
        <v>38</v>
      </c>
      <c r="G20" s="16" t="s">
        <v>39</v>
      </c>
      <c r="H20" s="119"/>
      <c r="I20" s="119"/>
      <c r="J20" s="16" t="s">
        <v>40</v>
      </c>
      <c r="K20" s="119" t="s">
        <v>41</v>
      </c>
      <c r="L20" s="119"/>
      <c r="M20" s="16" t="s">
        <v>42</v>
      </c>
      <c r="N20" s="120" t="s">
        <v>43</v>
      </c>
      <c r="O20" s="120"/>
      <c r="P20" s="16"/>
      <c r="Q20" s="16" t="s">
        <v>44</v>
      </c>
      <c r="R20" s="16" t="s">
        <v>45</v>
      </c>
    </row>
    <row r="21" spans="2:29" s="14" customFormat="1" ht="11.25" x14ac:dyDescent="0.2">
      <c r="C21" s="16"/>
      <c r="D21" s="16"/>
      <c r="E21" s="16"/>
      <c r="F21" s="16"/>
      <c r="G21" s="16" t="s">
        <v>46</v>
      </c>
      <c r="H21" s="121"/>
      <c r="I21" s="121"/>
      <c r="J21" s="16" t="s">
        <v>47</v>
      </c>
      <c r="K21" s="121" t="s">
        <v>48</v>
      </c>
      <c r="L21" s="121"/>
      <c r="M21" s="16" t="s">
        <v>49</v>
      </c>
      <c r="N21" s="122"/>
      <c r="O21" s="122"/>
      <c r="P21" s="16"/>
      <c r="Q21" s="19" t="s">
        <v>50</v>
      </c>
      <c r="R21" s="16"/>
    </row>
    <row r="22" spans="2:29" s="14" customFormat="1" ht="11.25" x14ac:dyDescent="0.2">
      <c r="C22" s="16"/>
      <c r="D22" s="16"/>
      <c r="E22" s="16"/>
      <c r="F22" s="16"/>
      <c r="G22" s="16" t="s">
        <v>51</v>
      </c>
      <c r="H22" s="16" t="s">
        <v>52</v>
      </c>
      <c r="I22" s="16" t="s">
        <v>53</v>
      </c>
      <c r="J22" s="16"/>
      <c r="K22" s="17" t="s">
        <v>52</v>
      </c>
      <c r="L22" s="16" t="s">
        <v>53</v>
      </c>
      <c r="M22" s="16" t="s">
        <v>54</v>
      </c>
      <c r="N22" s="16" t="s">
        <v>55</v>
      </c>
      <c r="O22" s="16" t="s">
        <v>56</v>
      </c>
      <c r="P22" s="16"/>
      <c r="Q22" s="16" t="s">
        <v>57</v>
      </c>
      <c r="R22" s="16"/>
    </row>
    <row r="23" spans="2:29" s="14" customFormat="1" ht="11.25" x14ac:dyDescent="0.2">
      <c r="C23" s="16"/>
      <c r="D23" s="16"/>
      <c r="E23" s="16"/>
      <c r="F23" s="16"/>
      <c r="G23" s="16" t="s">
        <v>58</v>
      </c>
      <c r="H23" s="16" t="s">
        <v>59</v>
      </c>
      <c r="I23" s="16" t="s">
        <v>60</v>
      </c>
      <c r="J23" s="16"/>
      <c r="K23" s="18" t="s">
        <v>61</v>
      </c>
      <c r="L23" s="16" t="s">
        <v>60</v>
      </c>
      <c r="M23" s="16" t="s">
        <v>38</v>
      </c>
      <c r="N23" s="16" t="s">
        <v>62</v>
      </c>
      <c r="O23" s="16" t="s">
        <v>63</v>
      </c>
      <c r="P23" s="16"/>
      <c r="Q23" s="16"/>
      <c r="R23" s="16"/>
    </row>
    <row r="24" spans="2:29" s="14" customFormat="1" ht="11.25" x14ac:dyDescent="0.2">
      <c r="C24" s="16"/>
      <c r="D24" s="16"/>
      <c r="E24" s="16"/>
      <c r="F24" s="16"/>
      <c r="G24" s="16" t="s">
        <v>64</v>
      </c>
      <c r="H24" s="16"/>
      <c r="I24" s="16"/>
      <c r="J24" s="16"/>
      <c r="K24" s="18"/>
      <c r="L24" s="16"/>
      <c r="M24" s="16" t="s">
        <v>65</v>
      </c>
      <c r="N24" s="16" t="s">
        <v>66</v>
      </c>
      <c r="O24" s="16" t="s">
        <v>38</v>
      </c>
      <c r="P24" s="16"/>
      <c r="Q24" s="16"/>
      <c r="R24" s="16"/>
    </row>
    <row r="25" spans="2:29" s="14" customFormat="1" ht="11.25" x14ac:dyDescent="0.2">
      <c r="C25" s="16"/>
      <c r="D25" s="16"/>
      <c r="E25" s="16"/>
      <c r="F25" s="16"/>
      <c r="G25" s="16" t="s">
        <v>67</v>
      </c>
      <c r="H25" s="16"/>
      <c r="I25" s="16"/>
      <c r="J25" s="16"/>
      <c r="K25" s="18"/>
      <c r="L25" s="16"/>
      <c r="M25" s="16" t="s">
        <v>68</v>
      </c>
      <c r="N25" s="16" t="s">
        <v>69</v>
      </c>
      <c r="O25" s="16" t="s">
        <v>70</v>
      </c>
      <c r="P25" s="16"/>
      <c r="Q25" s="16"/>
      <c r="R25" s="16"/>
    </row>
    <row r="26" spans="2:29" s="14" customFormat="1" ht="11.25" x14ac:dyDescent="0.2">
      <c r="C26" s="16"/>
      <c r="D26" s="16"/>
      <c r="E26" s="16"/>
      <c r="F26" s="16"/>
      <c r="G26" s="16" t="s">
        <v>71</v>
      </c>
      <c r="H26" s="16"/>
      <c r="I26" s="16"/>
      <c r="J26" s="16"/>
      <c r="K26" s="18"/>
      <c r="L26" s="16"/>
      <c r="M26" s="16"/>
      <c r="N26" s="16" t="s">
        <v>72</v>
      </c>
      <c r="O26" s="16"/>
      <c r="P26" s="16"/>
      <c r="Q26" s="16"/>
      <c r="R26" s="16"/>
      <c r="AA26" s="118" t="s">
        <v>163</v>
      </c>
      <c r="AB26" s="118"/>
      <c r="AC26" s="118"/>
    </row>
    <row r="27" spans="2:29" s="14" customFormat="1" x14ac:dyDescent="0.2">
      <c r="C27" s="19"/>
      <c r="D27" s="19"/>
      <c r="E27" s="19"/>
      <c r="F27" s="19"/>
      <c r="G27" s="19"/>
      <c r="H27" s="19"/>
      <c r="I27" s="19"/>
      <c r="J27" s="19"/>
      <c r="K27" s="20"/>
      <c r="L27" s="19"/>
      <c r="M27" s="19"/>
      <c r="N27" s="19" t="s">
        <v>70</v>
      </c>
      <c r="O27" s="19"/>
      <c r="P27" s="19"/>
      <c r="Q27" s="19"/>
      <c r="R27" s="16"/>
      <c r="S27" s="22"/>
      <c r="T27" s="23" t="s">
        <v>73</v>
      </c>
      <c r="U27" s="23" t="s">
        <v>73</v>
      </c>
      <c r="V27" s="23" t="s">
        <v>73</v>
      </c>
      <c r="W27" s="23" t="s">
        <v>73</v>
      </c>
      <c r="X27" s="21" t="s">
        <v>74</v>
      </c>
      <c r="Y27" s="21" t="s">
        <v>75</v>
      </c>
      <c r="AA27" s="21" t="s">
        <v>74</v>
      </c>
      <c r="AB27" s="21" t="s">
        <v>74</v>
      </c>
      <c r="AC27" s="21" t="s">
        <v>75</v>
      </c>
    </row>
    <row r="28" spans="2:29" s="14" customFormat="1" x14ac:dyDescent="0.2">
      <c r="C28" s="45" t="s">
        <v>76</v>
      </c>
      <c r="D28" s="45" t="s">
        <v>77</v>
      </c>
      <c r="E28" s="45" t="s">
        <v>78</v>
      </c>
      <c r="F28" s="45" t="s">
        <v>79</v>
      </c>
      <c r="G28" s="45" t="s">
        <v>80</v>
      </c>
      <c r="H28" s="45" t="s">
        <v>81</v>
      </c>
      <c r="I28" s="45" t="s">
        <v>82</v>
      </c>
      <c r="J28" s="45" t="s">
        <v>83</v>
      </c>
      <c r="K28" s="46" t="s">
        <v>84</v>
      </c>
      <c r="L28" s="45" t="s">
        <v>85</v>
      </c>
      <c r="M28" s="45" t="s">
        <v>86</v>
      </c>
      <c r="N28" s="45" t="s">
        <v>87</v>
      </c>
      <c r="O28" s="45" t="s">
        <v>88</v>
      </c>
      <c r="P28" s="45" t="s">
        <v>89</v>
      </c>
      <c r="Q28" s="45" t="s">
        <v>90</v>
      </c>
      <c r="R28" s="45" t="s">
        <v>91</v>
      </c>
      <c r="S28" s="22"/>
      <c r="T28" s="23">
        <v>2023</v>
      </c>
      <c r="U28" s="23">
        <v>2024</v>
      </c>
      <c r="V28" s="23">
        <v>2025</v>
      </c>
      <c r="W28" s="23">
        <v>2026</v>
      </c>
      <c r="X28" s="21" t="s">
        <v>92</v>
      </c>
      <c r="Y28" s="21" t="s">
        <v>93</v>
      </c>
      <c r="AA28" s="21"/>
      <c r="AB28" s="21" t="s">
        <v>92</v>
      </c>
      <c r="AC28" s="21" t="s">
        <v>93</v>
      </c>
    </row>
    <row r="29" spans="2:29" ht="132" customHeight="1" x14ac:dyDescent="0.2">
      <c r="C29" s="56">
        <v>5</v>
      </c>
      <c r="D29" s="77" t="s">
        <v>106</v>
      </c>
      <c r="E29" s="114" t="s">
        <v>107</v>
      </c>
      <c r="F29" s="59" t="s">
        <v>108</v>
      </c>
      <c r="G29" s="76" t="s">
        <v>109</v>
      </c>
      <c r="H29" s="77" t="s">
        <v>110</v>
      </c>
      <c r="I29" s="59" t="s">
        <v>99</v>
      </c>
      <c r="J29" s="74">
        <v>1</v>
      </c>
      <c r="K29" s="77" t="s">
        <v>95</v>
      </c>
      <c r="L29" s="73" t="s">
        <v>96</v>
      </c>
      <c r="M29" s="74">
        <v>900000</v>
      </c>
      <c r="N29" s="75">
        <v>45231</v>
      </c>
      <c r="O29" s="75">
        <v>45658</v>
      </c>
      <c r="P29" s="76" t="s">
        <v>100</v>
      </c>
      <c r="Q29" s="73" t="s">
        <v>98</v>
      </c>
      <c r="R29" s="57" t="s">
        <v>98</v>
      </c>
      <c r="S29" s="44" t="s">
        <v>93</v>
      </c>
      <c r="T29" s="47">
        <v>0</v>
      </c>
      <c r="U29" s="47">
        <v>825000</v>
      </c>
      <c r="V29" s="47">
        <v>75000</v>
      </c>
      <c r="W29" s="47">
        <v>0</v>
      </c>
      <c r="X29" s="47">
        <f>IF(R29="да",M29,0)</f>
        <v>0</v>
      </c>
      <c r="Y29" s="47">
        <f>IF(S29="СМП",M29,0)</f>
        <v>900000</v>
      </c>
      <c r="AA29" s="50">
        <f>T29</f>
        <v>0</v>
      </c>
      <c r="AB29" s="47">
        <f>IF(R29="да",T29,0)</f>
        <v>0</v>
      </c>
      <c r="AC29" s="50">
        <f>IF(S29="СМП",T29,0)</f>
        <v>0</v>
      </c>
    </row>
    <row r="30" spans="2:29" s="26" customFormat="1" ht="120" customHeight="1" x14ac:dyDescent="0.2">
      <c r="C30" s="36">
        <v>6</v>
      </c>
      <c r="D30" s="37" t="s">
        <v>121</v>
      </c>
      <c r="E30" s="38" t="s">
        <v>122</v>
      </c>
      <c r="F30" s="101" t="s">
        <v>165</v>
      </c>
      <c r="G30" s="40" t="s">
        <v>155</v>
      </c>
      <c r="H30" s="37" t="s">
        <v>110</v>
      </c>
      <c r="I30" s="59" t="s">
        <v>99</v>
      </c>
      <c r="J30" s="112">
        <v>1</v>
      </c>
      <c r="K30" s="39" t="s">
        <v>95</v>
      </c>
      <c r="L30" s="39" t="s">
        <v>96</v>
      </c>
      <c r="M30" s="41">
        <v>400000</v>
      </c>
      <c r="N30" s="42">
        <v>44927</v>
      </c>
      <c r="O30" s="42">
        <v>45292</v>
      </c>
      <c r="P30" s="76" t="s">
        <v>100</v>
      </c>
      <c r="Q30" s="39" t="s">
        <v>98</v>
      </c>
      <c r="R30" s="39" t="s">
        <v>98</v>
      </c>
      <c r="S30" s="35" t="s">
        <v>93</v>
      </c>
      <c r="T30" s="48">
        <v>366666.67</v>
      </c>
      <c r="U30" s="48">
        <v>33333.33</v>
      </c>
      <c r="V30" s="48">
        <v>0</v>
      </c>
      <c r="W30" s="48">
        <v>0</v>
      </c>
      <c r="X30" s="48">
        <v>0</v>
      </c>
      <c r="Y30" s="47">
        <f>IF(S30="СМП",M30,0)</f>
        <v>400000</v>
      </c>
      <c r="Z30" s="64"/>
      <c r="AA30" s="65">
        <f t="shared" ref="AA30:AA38" si="0">T30</f>
        <v>366666.67</v>
      </c>
      <c r="AB30" s="65">
        <f t="shared" ref="AB30:AB38" si="1">IF(R30="да",T30,0)</f>
        <v>0</v>
      </c>
      <c r="AC30" s="50">
        <f>IF(S30="СМП",T30,0)</f>
        <v>366666.67</v>
      </c>
    </row>
    <row r="31" spans="2:29" ht="240" customHeight="1" x14ac:dyDescent="0.2">
      <c r="C31" s="56">
        <v>7</v>
      </c>
      <c r="D31" s="93" t="s">
        <v>117</v>
      </c>
      <c r="E31" s="93" t="s">
        <v>118</v>
      </c>
      <c r="F31" s="59" t="s">
        <v>119</v>
      </c>
      <c r="G31" s="59" t="s">
        <v>120</v>
      </c>
      <c r="H31" s="93" t="s">
        <v>110</v>
      </c>
      <c r="I31" s="59" t="s">
        <v>99</v>
      </c>
      <c r="J31" s="96">
        <v>1</v>
      </c>
      <c r="K31" s="93" t="s">
        <v>95</v>
      </c>
      <c r="L31" s="92" t="s">
        <v>96</v>
      </c>
      <c r="M31" s="95">
        <v>250000</v>
      </c>
      <c r="N31" s="91">
        <v>44927</v>
      </c>
      <c r="O31" s="91">
        <v>45292</v>
      </c>
      <c r="P31" s="94" t="s">
        <v>100</v>
      </c>
      <c r="Q31" s="92" t="s">
        <v>98</v>
      </c>
      <c r="R31" s="57" t="s">
        <v>97</v>
      </c>
      <c r="S31" s="72"/>
      <c r="T31" s="48">
        <v>229166.66</v>
      </c>
      <c r="U31" s="48">
        <v>20833.34</v>
      </c>
      <c r="V31" s="48">
        <v>0</v>
      </c>
      <c r="W31" s="48">
        <v>0</v>
      </c>
      <c r="X31" s="47">
        <f>IF(R31="да",M31,0)</f>
        <v>250000</v>
      </c>
      <c r="Y31" s="47">
        <f>IF(S31="СМП",M31,0)</f>
        <v>0</v>
      </c>
      <c r="AA31" s="50">
        <f>T31</f>
        <v>229166.66</v>
      </c>
      <c r="AB31" s="47">
        <f>IF(R31="да",T31,0)</f>
        <v>229166.66</v>
      </c>
      <c r="AC31" s="50">
        <f t="shared" ref="AC31:AC45" si="2">IF(S31="СМП",T31,0)</f>
        <v>0</v>
      </c>
    </row>
    <row r="32" spans="2:29" ht="76.5" x14ac:dyDescent="0.2">
      <c r="B32" s="71"/>
      <c r="C32" s="56">
        <v>8</v>
      </c>
      <c r="D32" s="104" t="s">
        <v>158</v>
      </c>
      <c r="E32" s="104" t="s">
        <v>159</v>
      </c>
      <c r="F32" s="59" t="s">
        <v>160</v>
      </c>
      <c r="G32" s="105" t="s">
        <v>161</v>
      </c>
      <c r="H32" s="58">
        <v>876</v>
      </c>
      <c r="I32" s="105" t="s">
        <v>99</v>
      </c>
      <c r="J32" s="107">
        <v>1</v>
      </c>
      <c r="K32" s="104" t="s">
        <v>95</v>
      </c>
      <c r="L32" s="103" t="s">
        <v>96</v>
      </c>
      <c r="M32" s="106">
        <v>200000</v>
      </c>
      <c r="N32" s="102">
        <v>44927</v>
      </c>
      <c r="O32" s="102">
        <v>45292</v>
      </c>
      <c r="P32" s="105" t="s">
        <v>100</v>
      </c>
      <c r="Q32" s="103" t="s">
        <v>98</v>
      </c>
      <c r="R32" s="57" t="s">
        <v>98</v>
      </c>
      <c r="S32" s="72" t="s">
        <v>93</v>
      </c>
      <c r="T32" s="24">
        <v>183333.33</v>
      </c>
      <c r="U32" s="24">
        <v>16666.7</v>
      </c>
      <c r="V32" s="24">
        <v>0</v>
      </c>
      <c r="W32" s="24">
        <v>0</v>
      </c>
      <c r="X32" s="47">
        <f>IF(R32="да",M32,0)</f>
        <v>0</v>
      </c>
      <c r="Y32" s="47">
        <v>200000</v>
      </c>
      <c r="Z32" s="49"/>
      <c r="AA32" s="47">
        <f>T32</f>
        <v>183333.33</v>
      </c>
      <c r="AB32" s="47">
        <f>IF(R32="да",T32,0)</f>
        <v>0</v>
      </c>
      <c r="AC32" s="50">
        <f t="shared" si="2"/>
        <v>183333.33</v>
      </c>
    </row>
    <row r="33" spans="2:29" ht="76.5" x14ac:dyDescent="0.2">
      <c r="C33" s="56">
        <v>9</v>
      </c>
      <c r="D33" s="51" t="s">
        <v>111</v>
      </c>
      <c r="E33" s="51" t="s">
        <v>112</v>
      </c>
      <c r="F33" s="59" t="s">
        <v>113</v>
      </c>
      <c r="G33" s="52" t="s">
        <v>114</v>
      </c>
      <c r="H33" s="97" t="s">
        <v>115</v>
      </c>
      <c r="I33" s="98" t="s">
        <v>116</v>
      </c>
      <c r="J33" s="100">
        <v>507530867</v>
      </c>
      <c r="K33" s="51" t="s">
        <v>95</v>
      </c>
      <c r="L33" s="54" t="s">
        <v>96</v>
      </c>
      <c r="M33" s="99">
        <v>998323344</v>
      </c>
      <c r="N33" s="55">
        <v>44958</v>
      </c>
      <c r="O33" s="55">
        <v>45292</v>
      </c>
      <c r="P33" s="52" t="s">
        <v>100</v>
      </c>
      <c r="Q33" s="54" t="s">
        <v>98</v>
      </c>
      <c r="R33" s="57" t="s">
        <v>97</v>
      </c>
      <c r="S33" s="25"/>
      <c r="T33" s="60">
        <v>915129732</v>
      </c>
      <c r="U33" s="61">
        <v>83193612</v>
      </c>
      <c r="V33" s="61">
        <v>0</v>
      </c>
      <c r="W33" s="61">
        <v>0</v>
      </c>
      <c r="X33" s="62">
        <f t="shared" ref="X33:X38" si="3">IF(R33="да",M33,0)</f>
        <v>998323344</v>
      </c>
      <c r="Y33" s="62">
        <f t="shared" ref="Y33:Y38" si="4">IF(S33="СМП",M33,0)</f>
        <v>0</v>
      </c>
      <c r="Z33" s="49"/>
      <c r="AA33" s="63">
        <f t="shared" si="0"/>
        <v>915129732</v>
      </c>
      <c r="AB33" s="63">
        <f t="shared" si="1"/>
        <v>915129732</v>
      </c>
      <c r="AC33" s="50">
        <f t="shared" si="2"/>
        <v>0</v>
      </c>
    </row>
    <row r="34" spans="2:29" ht="76.5" x14ac:dyDescent="0.2">
      <c r="C34" s="56">
        <v>10</v>
      </c>
      <c r="D34" s="51" t="s">
        <v>111</v>
      </c>
      <c r="E34" s="51" t="s">
        <v>112</v>
      </c>
      <c r="F34" s="59" t="s">
        <v>164</v>
      </c>
      <c r="G34" s="52" t="s">
        <v>114</v>
      </c>
      <c r="H34" s="97" t="s">
        <v>115</v>
      </c>
      <c r="I34" s="98" t="s">
        <v>116</v>
      </c>
      <c r="J34" s="100">
        <v>3919000</v>
      </c>
      <c r="K34" s="51" t="s">
        <v>95</v>
      </c>
      <c r="L34" s="54" t="s">
        <v>96</v>
      </c>
      <c r="M34" s="99">
        <v>8218990</v>
      </c>
      <c r="N34" s="55">
        <v>44958</v>
      </c>
      <c r="O34" s="55">
        <v>45292</v>
      </c>
      <c r="P34" s="52" t="s">
        <v>100</v>
      </c>
      <c r="Q34" s="54" t="s">
        <v>98</v>
      </c>
      <c r="R34" s="57" t="s">
        <v>97</v>
      </c>
      <c r="S34" s="25"/>
      <c r="T34" s="24">
        <f>M34-U34</f>
        <v>7534074.1699999999</v>
      </c>
      <c r="U34" s="24">
        <v>684915.83</v>
      </c>
      <c r="V34" s="24">
        <v>0</v>
      </c>
      <c r="W34" s="24">
        <v>0</v>
      </c>
      <c r="X34" s="47">
        <f t="shared" si="3"/>
        <v>8218990</v>
      </c>
      <c r="Y34" s="47">
        <f t="shared" si="4"/>
        <v>0</v>
      </c>
      <c r="Z34" s="49"/>
      <c r="AA34" s="50">
        <f t="shared" si="0"/>
        <v>7534074.1699999999</v>
      </c>
      <c r="AB34" s="50">
        <f t="shared" si="1"/>
        <v>7534074.1699999999</v>
      </c>
      <c r="AC34" s="50">
        <f t="shared" si="2"/>
        <v>0</v>
      </c>
    </row>
    <row r="35" spans="2:29" ht="76.5" x14ac:dyDescent="0.2">
      <c r="C35" s="56">
        <v>11</v>
      </c>
      <c r="D35" s="66" t="s">
        <v>111</v>
      </c>
      <c r="E35" s="66" t="s">
        <v>112</v>
      </c>
      <c r="F35" s="59" t="s">
        <v>156</v>
      </c>
      <c r="G35" s="67" t="s">
        <v>114</v>
      </c>
      <c r="H35" s="97" t="s">
        <v>115</v>
      </c>
      <c r="I35" s="98" t="s">
        <v>116</v>
      </c>
      <c r="J35" s="100">
        <v>3662000</v>
      </c>
      <c r="K35" s="66" t="s">
        <v>95</v>
      </c>
      <c r="L35" s="68" t="s">
        <v>96</v>
      </c>
      <c r="M35" s="99">
        <v>5232708</v>
      </c>
      <c r="N35" s="70">
        <v>44958</v>
      </c>
      <c r="O35" s="70">
        <v>45292</v>
      </c>
      <c r="P35" s="67" t="s">
        <v>100</v>
      </c>
      <c r="Q35" s="68" t="s">
        <v>98</v>
      </c>
      <c r="R35" s="57" t="s">
        <v>97</v>
      </c>
      <c r="S35" s="25"/>
      <c r="T35" s="24">
        <f>M35-U35</f>
        <v>4796649</v>
      </c>
      <c r="U35" s="24">
        <v>436059</v>
      </c>
      <c r="V35" s="24">
        <v>0</v>
      </c>
      <c r="W35" s="24">
        <v>0</v>
      </c>
      <c r="X35" s="47">
        <f t="shared" si="3"/>
        <v>5232708</v>
      </c>
      <c r="Y35" s="47">
        <f t="shared" si="4"/>
        <v>0</v>
      </c>
      <c r="Z35" s="49"/>
      <c r="AA35" s="50">
        <f t="shared" si="0"/>
        <v>4796649</v>
      </c>
      <c r="AB35" s="50">
        <f t="shared" si="1"/>
        <v>4796649</v>
      </c>
      <c r="AC35" s="50">
        <f t="shared" si="2"/>
        <v>0</v>
      </c>
    </row>
    <row r="36" spans="2:29" ht="102" x14ac:dyDescent="0.2">
      <c r="B36" s="71"/>
      <c r="C36" s="56">
        <v>12</v>
      </c>
      <c r="D36" s="51" t="s">
        <v>101</v>
      </c>
      <c r="E36" s="51" t="s">
        <v>102</v>
      </c>
      <c r="F36" s="59" t="s">
        <v>103</v>
      </c>
      <c r="G36" s="52" t="s">
        <v>104</v>
      </c>
      <c r="H36" s="58">
        <v>112</v>
      </c>
      <c r="I36" s="52" t="s">
        <v>105</v>
      </c>
      <c r="J36" s="53">
        <v>9500</v>
      </c>
      <c r="K36" s="51" t="s">
        <v>95</v>
      </c>
      <c r="L36" s="54" t="s">
        <v>96</v>
      </c>
      <c r="M36" s="99">
        <v>450000</v>
      </c>
      <c r="N36" s="55">
        <v>44986</v>
      </c>
      <c r="O36" s="55">
        <v>45108</v>
      </c>
      <c r="P36" s="52" t="s">
        <v>100</v>
      </c>
      <c r="Q36" s="54" t="s">
        <v>98</v>
      </c>
      <c r="R36" s="57" t="s">
        <v>97</v>
      </c>
      <c r="S36" s="44"/>
      <c r="T36" s="24">
        <f>X36</f>
        <v>450000</v>
      </c>
      <c r="U36" s="24">
        <v>0</v>
      </c>
      <c r="V36" s="24">
        <v>0</v>
      </c>
      <c r="W36" s="24">
        <v>0</v>
      </c>
      <c r="X36" s="47">
        <f t="shared" si="3"/>
        <v>450000</v>
      </c>
      <c r="Y36" s="47">
        <f t="shared" si="4"/>
        <v>0</v>
      </c>
      <c r="Z36" s="49"/>
      <c r="AA36" s="47">
        <f t="shared" si="0"/>
        <v>450000</v>
      </c>
      <c r="AB36" s="47">
        <f t="shared" si="1"/>
        <v>450000</v>
      </c>
      <c r="AC36" s="50">
        <f t="shared" si="2"/>
        <v>0</v>
      </c>
    </row>
    <row r="37" spans="2:29" ht="102" x14ac:dyDescent="0.2">
      <c r="B37" s="71"/>
      <c r="C37" s="56">
        <v>13</v>
      </c>
      <c r="D37" s="51" t="s">
        <v>101</v>
      </c>
      <c r="E37" s="51" t="s">
        <v>102</v>
      </c>
      <c r="F37" s="59" t="s">
        <v>103</v>
      </c>
      <c r="G37" s="52" t="s">
        <v>104</v>
      </c>
      <c r="H37" s="58">
        <v>112</v>
      </c>
      <c r="I37" s="52" t="s">
        <v>105</v>
      </c>
      <c r="J37" s="53">
        <v>9500</v>
      </c>
      <c r="K37" s="51" t="s">
        <v>95</v>
      </c>
      <c r="L37" s="54" t="s">
        <v>96</v>
      </c>
      <c r="M37" s="99">
        <v>450000</v>
      </c>
      <c r="N37" s="55">
        <v>45078</v>
      </c>
      <c r="O37" s="55">
        <v>45200</v>
      </c>
      <c r="P37" s="52" t="s">
        <v>100</v>
      </c>
      <c r="Q37" s="54" t="s">
        <v>98</v>
      </c>
      <c r="R37" s="57" t="s">
        <v>97</v>
      </c>
      <c r="S37" s="44"/>
      <c r="T37" s="24">
        <f>M37</f>
        <v>450000</v>
      </c>
      <c r="U37" s="24">
        <v>0</v>
      </c>
      <c r="V37" s="24">
        <v>0</v>
      </c>
      <c r="W37" s="24">
        <v>0</v>
      </c>
      <c r="X37" s="47">
        <f t="shared" si="3"/>
        <v>450000</v>
      </c>
      <c r="Y37" s="47">
        <f t="shared" si="4"/>
        <v>0</v>
      </c>
      <c r="Z37" s="49"/>
      <c r="AA37" s="47">
        <f t="shared" si="0"/>
        <v>450000</v>
      </c>
      <c r="AB37" s="47">
        <f t="shared" si="1"/>
        <v>450000</v>
      </c>
      <c r="AC37" s="50">
        <f t="shared" si="2"/>
        <v>0</v>
      </c>
    </row>
    <row r="38" spans="2:29" ht="102" x14ac:dyDescent="0.2">
      <c r="B38" s="71"/>
      <c r="C38" s="56">
        <v>14</v>
      </c>
      <c r="D38" s="51" t="s">
        <v>101</v>
      </c>
      <c r="E38" s="51" t="s">
        <v>102</v>
      </c>
      <c r="F38" s="59" t="s">
        <v>103</v>
      </c>
      <c r="G38" s="52" t="s">
        <v>104</v>
      </c>
      <c r="H38" s="58">
        <v>112</v>
      </c>
      <c r="I38" s="52" t="s">
        <v>105</v>
      </c>
      <c r="J38" s="53">
        <v>9500</v>
      </c>
      <c r="K38" s="51" t="s">
        <v>95</v>
      </c>
      <c r="L38" s="54" t="s">
        <v>96</v>
      </c>
      <c r="M38" s="99">
        <v>450000</v>
      </c>
      <c r="N38" s="55">
        <v>45170</v>
      </c>
      <c r="O38" s="55">
        <v>45292</v>
      </c>
      <c r="P38" s="52" t="s">
        <v>100</v>
      </c>
      <c r="Q38" s="54" t="s">
        <v>98</v>
      </c>
      <c r="R38" s="57" t="s">
        <v>97</v>
      </c>
      <c r="S38" s="44"/>
      <c r="T38" s="24">
        <v>300000</v>
      </c>
      <c r="U38" s="24">
        <v>150000</v>
      </c>
      <c r="V38" s="24">
        <v>0</v>
      </c>
      <c r="W38" s="24">
        <v>0</v>
      </c>
      <c r="X38" s="47">
        <f t="shared" si="3"/>
        <v>450000</v>
      </c>
      <c r="Y38" s="47">
        <f t="shared" si="4"/>
        <v>0</v>
      </c>
      <c r="Z38" s="49"/>
      <c r="AA38" s="47">
        <f t="shared" si="0"/>
        <v>300000</v>
      </c>
      <c r="AB38" s="47">
        <f t="shared" si="1"/>
        <v>300000</v>
      </c>
      <c r="AC38" s="50">
        <f t="shared" si="2"/>
        <v>0</v>
      </c>
    </row>
    <row r="39" spans="2:29" s="26" customFormat="1" ht="120" customHeight="1" x14ac:dyDescent="0.2">
      <c r="C39" s="36">
        <v>15</v>
      </c>
      <c r="D39" s="37" t="s">
        <v>121</v>
      </c>
      <c r="E39" s="38" t="s">
        <v>122</v>
      </c>
      <c r="F39" s="101" t="s">
        <v>165</v>
      </c>
      <c r="G39" s="40" t="s">
        <v>155</v>
      </c>
      <c r="H39" s="37" t="s">
        <v>110</v>
      </c>
      <c r="I39" s="59" t="s">
        <v>99</v>
      </c>
      <c r="J39" s="41">
        <v>1</v>
      </c>
      <c r="K39" s="39" t="s">
        <v>95</v>
      </c>
      <c r="L39" s="39" t="s">
        <v>96</v>
      </c>
      <c r="M39" s="41">
        <v>400000</v>
      </c>
      <c r="N39" s="42">
        <v>45292</v>
      </c>
      <c r="O39" s="42">
        <v>45658</v>
      </c>
      <c r="P39" s="67" t="s">
        <v>100</v>
      </c>
      <c r="Q39" s="39" t="s">
        <v>98</v>
      </c>
      <c r="R39" s="39" t="s">
        <v>98</v>
      </c>
      <c r="S39" s="35" t="s">
        <v>93</v>
      </c>
      <c r="T39" s="48">
        <v>0</v>
      </c>
      <c r="U39" s="48">
        <v>366666.67</v>
      </c>
      <c r="V39" s="48">
        <v>33333.33</v>
      </c>
      <c r="W39" s="48">
        <v>0</v>
      </c>
      <c r="X39" s="48">
        <v>0</v>
      </c>
      <c r="Y39" s="47">
        <f>IF(S39="СМП",M39,0)</f>
        <v>400000</v>
      </c>
      <c r="Z39" s="64"/>
      <c r="AA39" s="65">
        <f t="shared" ref="AA39:AA45" si="5">T39</f>
        <v>0</v>
      </c>
      <c r="AB39" s="65">
        <f t="shared" ref="AB39:AB45" si="6">IF(R39="да",T39,0)</f>
        <v>0</v>
      </c>
      <c r="AC39" s="50">
        <f>IF(S39="СМП",T39,0)</f>
        <v>0</v>
      </c>
    </row>
    <row r="40" spans="2:29" ht="76.5" x14ac:dyDescent="0.2">
      <c r="B40" s="71"/>
      <c r="C40" s="56">
        <v>16</v>
      </c>
      <c r="D40" s="109" t="s">
        <v>158</v>
      </c>
      <c r="E40" s="109" t="s">
        <v>159</v>
      </c>
      <c r="F40" s="59" t="s">
        <v>160</v>
      </c>
      <c r="G40" s="110" t="s">
        <v>161</v>
      </c>
      <c r="H40" s="58">
        <v>876</v>
      </c>
      <c r="I40" s="110" t="s">
        <v>99</v>
      </c>
      <c r="J40" s="112">
        <v>1</v>
      </c>
      <c r="K40" s="109" t="s">
        <v>95</v>
      </c>
      <c r="L40" s="108" t="s">
        <v>96</v>
      </c>
      <c r="M40" s="111">
        <v>200000</v>
      </c>
      <c r="N40" s="113">
        <v>45293</v>
      </c>
      <c r="O40" s="113">
        <v>45659</v>
      </c>
      <c r="P40" s="110" t="s">
        <v>100</v>
      </c>
      <c r="Q40" s="108" t="s">
        <v>98</v>
      </c>
      <c r="R40" s="57" t="s">
        <v>98</v>
      </c>
      <c r="S40" s="35" t="s">
        <v>93</v>
      </c>
      <c r="T40" s="24">
        <v>0</v>
      </c>
      <c r="U40" s="24">
        <v>200000</v>
      </c>
      <c r="V40" s="24">
        <v>0</v>
      </c>
      <c r="W40" s="24">
        <v>0</v>
      </c>
      <c r="X40" s="47">
        <f>IF(R40="да",M40,0)</f>
        <v>0</v>
      </c>
      <c r="Y40" s="47">
        <v>200000</v>
      </c>
      <c r="Z40" s="49"/>
      <c r="AA40" s="47">
        <f t="shared" si="5"/>
        <v>0</v>
      </c>
      <c r="AB40" s="47">
        <f t="shared" si="6"/>
        <v>0</v>
      </c>
      <c r="AC40" s="50">
        <f>IF(S40="СМП",T40,0)</f>
        <v>0</v>
      </c>
    </row>
    <row r="41" spans="2:29" ht="132" customHeight="1" x14ac:dyDescent="0.2">
      <c r="C41" s="56">
        <v>17</v>
      </c>
      <c r="D41" s="77" t="s">
        <v>106</v>
      </c>
      <c r="E41" s="77" t="s">
        <v>107</v>
      </c>
      <c r="F41" s="59" t="s">
        <v>108</v>
      </c>
      <c r="G41" s="76" t="s">
        <v>109</v>
      </c>
      <c r="H41" s="77" t="s">
        <v>110</v>
      </c>
      <c r="I41" s="59" t="s">
        <v>99</v>
      </c>
      <c r="J41" s="74">
        <v>1</v>
      </c>
      <c r="K41" s="77" t="s">
        <v>95</v>
      </c>
      <c r="L41" s="73" t="s">
        <v>96</v>
      </c>
      <c r="M41" s="74">
        <v>960000</v>
      </c>
      <c r="N41" s="75">
        <v>45597</v>
      </c>
      <c r="O41" s="75">
        <v>46023</v>
      </c>
      <c r="P41" s="76" t="s">
        <v>100</v>
      </c>
      <c r="Q41" s="73" t="s">
        <v>98</v>
      </c>
      <c r="R41" s="57" t="s">
        <v>98</v>
      </c>
      <c r="S41" s="44" t="s">
        <v>93</v>
      </c>
      <c r="T41" s="47">
        <v>0</v>
      </c>
      <c r="U41" s="47">
        <v>0</v>
      </c>
      <c r="V41" s="47">
        <v>880000</v>
      </c>
      <c r="W41" s="47">
        <v>80000</v>
      </c>
      <c r="X41" s="47">
        <f>IF(R41="да",M41,0)</f>
        <v>0</v>
      </c>
      <c r="Y41" s="47">
        <f>IF(S41="СМП",M41,0)</f>
        <v>960000</v>
      </c>
      <c r="AA41" s="50">
        <f t="shared" si="5"/>
        <v>0</v>
      </c>
      <c r="AB41" s="47">
        <f t="shared" si="6"/>
        <v>0</v>
      </c>
      <c r="AC41" s="50">
        <f>IF(S41="СМП",T41,0)</f>
        <v>0</v>
      </c>
    </row>
    <row r="42" spans="2:29" s="26" customFormat="1" ht="120" customHeight="1" x14ac:dyDescent="0.2">
      <c r="C42" s="36">
        <v>18</v>
      </c>
      <c r="D42" s="37" t="s">
        <v>121</v>
      </c>
      <c r="E42" s="38" t="s">
        <v>122</v>
      </c>
      <c r="F42" s="101" t="s">
        <v>165</v>
      </c>
      <c r="G42" s="40" t="s">
        <v>155</v>
      </c>
      <c r="H42" s="37" t="s">
        <v>110</v>
      </c>
      <c r="I42" s="59" t="s">
        <v>99</v>
      </c>
      <c r="J42" s="41">
        <v>1</v>
      </c>
      <c r="K42" s="39" t="s">
        <v>95</v>
      </c>
      <c r="L42" s="39" t="s">
        <v>96</v>
      </c>
      <c r="M42" s="41">
        <v>400000</v>
      </c>
      <c r="N42" s="42">
        <v>45658</v>
      </c>
      <c r="O42" s="42">
        <v>46023</v>
      </c>
      <c r="P42" s="67" t="s">
        <v>100</v>
      </c>
      <c r="Q42" s="39" t="s">
        <v>98</v>
      </c>
      <c r="R42" s="39" t="s">
        <v>98</v>
      </c>
      <c r="S42" s="35" t="s">
        <v>93</v>
      </c>
      <c r="T42" s="48">
        <v>0</v>
      </c>
      <c r="U42" s="48">
        <v>0</v>
      </c>
      <c r="V42" s="48">
        <v>366666.67</v>
      </c>
      <c r="W42" s="48">
        <v>33333.33</v>
      </c>
      <c r="X42" s="48">
        <v>0</v>
      </c>
      <c r="Y42" s="47">
        <f>IF(S42="СМП",M42,0)</f>
        <v>400000</v>
      </c>
      <c r="Z42" s="64"/>
      <c r="AA42" s="65">
        <f t="shared" si="5"/>
        <v>0</v>
      </c>
      <c r="AB42" s="65">
        <f t="shared" si="6"/>
        <v>0</v>
      </c>
      <c r="AC42" s="50">
        <f t="shared" si="2"/>
        <v>0</v>
      </c>
    </row>
    <row r="43" spans="2:29" ht="76.5" x14ac:dyDescent="0.2">
      <c r="B43" s="71"/>
      <c r="C43" s="56">
        <v>19</v>
      </c>
      <c r="D43" s="109" t="s">
        <v>158</v>
      </c>
      <c r="E43" s="109" t="s">
        <v>159</v>
      </c>
      <c r="F43" s="59" t="s">
        <v>160</v>
      </c>
      <c r="G43" s="110" t="s">
        <v>161</v>
      </c>
      <c r="H43" s="58">
        <v>876</v>
      </c>
      <c r="I43" s="110" t="s">
        <v>99</v>
      </c>
      <c r="J43" s="112">
        <v>1</v>
      </c>
      <c r="K43" s="109" t="s">
        <v>95</v>
      </c>
      <c r="L43" s="108" t="s">
        <v>96</v>
      </c>
      <c r="M43" s="111">
        <v>200000</v>
      </c>
      <c r="N43" s="113">
        <v>45660</v>
      </c>
      <c r="O43" s="113">
        <v>46023</v>
      </c>
      <c r="P43" s="110" t="s">
        <v>100</v>
      </c>
      <c r="Q43" s="108" t="s">
        <v>98</v>
      </c>
      <c r="R43" s="57" t="s">
        <v>98</v>
      </c>
      <c r="S43" s="35" t="s">
        <v>93</v>
      </c>
      <c r="T43" s="24">
        <v>0</v>
      </c>
      <c r="U43" s="24">
        <v>0</v>
      </c>
      <c r="V43" s="24">
        <v>200000</v>
      </c>
      <c r="W43" s="24">
        <v>0</v>
      </c>
      <c r="X43" s="47">
        <f>IF(R43="да",M43,0)</f>
        <v>0</v>
      </c>
      <c r="Y43" s="47">
        <v>200000</v>
      </c>
      <c r="Z43" s="49"/>
      <c r="AA43" s="47">
        <f t="shared" si="5"/>
        <v>0</v>
      </c>
      <c r="AB43" s="47">
        <f t="shared" si="6"/>
        <v>0</v>
      </c>
      <c r="AC43" s="50">
        <f t="shared" si="2"/>
        <v>0</v>
      </c>
    </row>
    <row r="44" spans="2:29" ht="132" customHeight="1" x14ac:dyDescent="0.2">
      <c r="C44" s="56">
        <v>20</v>
      </c>
      <c r="D44" s="66" t="s">
        <v>106</v>
      </c>
      <c r="E44" s="66" t="s">
        <v>107</v>
      </c>
      <c r="F44" s="59" t="s">
        <v>108</v>
      </c>
      <c r="G44" s="67" t="s">
        <v>109</v>
      </c>
      <c r="H44" s="66" t="s">
        <v>110</v>
      </c>
      <c r="I44" s="59" t="s">
        <v>99</v>
      </c>
      <c r="J44" s="69">
        <v>1</v>
      </c>
      <c r="K44" s="66" t="s">
        <v>95</v>
      </c>
      <c r="L44" s="68" t="s">
        <v>96</v>
      </c>
      <c r="M44" s="69">
        <v>960000</v>
      </c>
      <c r="N44" s="70">
        <v>45970</v>
      </c>
      <c r="O44" s="70">
        <v>46396</v>
      </c>
      <c r="P44" s="67" t="s">
        <v>100</v>
      </c>
      <c r="Q44" s="68" t="s">
        <v>98</v>
      </c>
      <c r="R44" s="57" t="s">
        <v>98</v>
      </c>
      <c r="S44" s="44" t="s">
        <v>93</v>
      </c>
      <c r="T44" s="47">
        <v>0</v>
      </c>
      <c r="U44" s="47">
        <v>0</v>
      </c>
      <c r="V44" s="47">
        <v>0</v>
      </c>
      <c r="W44" s="47">
        <v>825000</v>
      </c>
      <c r="X44" s="47">
        <f>IF(R44="да",M44,0)</f>
        <v>0</v>
      </c>
      <c r="Y44" s="47">
        <f>IF(S44="СМП",M44,0)</f>
        <v>960000</v>
      </c>
      <c r="AA44" s="50">
        <f t="shared" si="5"/>
        <v>0</v>
      </c>
      <c r="AB44" s="47">
        <f t="shared" si="6"/>
        <v>0</v>
      </c>
      <c r="AC44" s="50">
        <f t="shared" si="2"/>
        <v>0</v>
      </c>
    </row>
    <row r="45" spans="2:29" ht="132" customHeight="1" x14ac:dyDescent="0.2">
      <c r="C45" s="56">
        <v>21</v>
      </c>
      <c r="D45" s="114" t="s">
        <v>167</v>
      </c>
      <c r="E45" s="114" t="s">
        <v>168</v>
      </c>
      <c r="F45" s="164" t="s">
        <v>169</v>
      </c>
      <c r="G45" s="164" t="s">
        <v>155</v>
      </c>
      <c r="H45" s="165" t="s">
        <v>170</v>
      </c>
      <c r="I45" s="164" t="s">
        <v>171</v>
      </c>
      <c r="J45" s="166">
        <v>1</v>
      </c>
      <c r="K45" s="165" t="s">
        <v>95</v>
      </c>
      <c r="L45" s="167" t="s">
        <v>96</v>
      </c>
      <c r="M45" s="166">
        <v>665000</v>
      </c>
      <c r="N45" s="168">
        <v>44927</v>
      </c>
      <c r="O45" s="168">
        <v>44986</v>
      </c>
      <c r="P45" s="164" t="s">
        <v>100</v>
      </c>
      <c r="Q45" s="115" t="s">
        <v>98</v>
      </c>
      <c r="R45" s="57" t="s">
        <v>98</v>
      </c>
      <c r="S45" s="44" t="s">
        <v>93</v>
      </c>
      <c r="T45" s="47">
        <v>665000</v>
      </c>
      <c r="U45" s="47">
        <v>0</v>
      </c>
      <c r="V45" s="47">
        <v>0</v>
      </c>
      <c r="W45" s="47">
        <v>825000</v>
      </c>
      <c r="X45" s="47">
        <f>IF(R45="да",M45,0)</f>
        <v>0</v>
      </c>
      <c r="Y45" s="47">
        <f>IF(S45="СМП",M45,0)</f>
        <v>665000</v>
      </c>
      <c r="AA45" s="50">
        <f t="shared" si="5"/>
        <v>665000</v>
      </c>
      <c r="AB45" s="47">
        <f>IF(R45="да",T45,0)</f>
        <v>0</v>
      </c>
      <c r="AC45" s="50">
        <f t="shared" si="2"/>
        <v>665000</v>
      </c>
    </row>
    <row r="46" spans="2:29" x14ac:dyDescent="0.2">
      <c r="AA46" s="43">
        <f>SUM(AA29:AA45)</f>
        <v>930104621.82999992</v>
      </c>
      <c r="AB46" s="43">
        <f>SUM(AB29:AB45)</f>
        <v>928889621.82999992</v>
      </c>
      <c r="AC46" s="43">
        <f>SUM(AC29:AC45)</f>
        <v>1215000</v>
      </c>
    </row>
    <row r="48" spans="2:29" x14ac:dyDescent="0.2">
      <c r="AA48" s="1">
        <f>ROUND(AC46/(AA46-AB46)*100,2)</f>
        <v>100</v>
      </c>
    </row>
    <row r="52" spans="27:27" x14ac:dyDescent="0.2">
      <c r="AA52" s="43"/>
    </row>
  </sheetData>
  <sheetProtection selectLockedCells="1" selectUnlockedCells="1"/>
  <mergeCells count="27">
    <mergeCell ref="C6:R6"/>
    <mergeCell ref="H7:I7"/>
    <mergeCell ref="C10:G10"/>
    <mergeCell ref="H10:R10"/>
    <mergeCell ref="C11:G11"/>
    <mergeCell ref="H11:R11"/>
    <mergeCell ref="C12:G12"/>
    <mergeCell ref="H12:R12"/>
    <mergeCell ref="C13:G13"/>
    <mergeCell ref="H13:R13"/>
    <mergeCell ref="C14:G14"/>
    <mergeCell ref="H14:R14"/>
    <mergeCell ref="C15:G15"/>
    <mergeCell ref="H15:R15"/>
    <mergeCell ref="C16:G16"/>
    <mergeCell ref="H16:R16"/>
    <mergeCell ref="F18:O18"/>
    <mergeCell ref="H19:I19"/>
    <mergeCell ref="K19:L19"/>
    <mergeCell ref="N19:O19"/>
    <mergeCell ref="AA26:AC26"/>
    <mergeCell ref="H20:I20"/>
    <mergeCell ref="K20:L20"/>
    <mergeCell ref="N20:O20"/>
    <mergeCell ref="H21:I21"/>
    <mergeCell ref="K21:L21"/>
    <mergeCell ref="N21:O21"/>
  </mergeCells>
  <hyperlinks>
    <hyperlink ref="H13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43" firstPageNumber="0" fitToHeight="3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5"/>
  <sheetViews>
    <sheetView topLeftCell="A49" zoomScaleSheetLayoutView="100" workbookViewId="0">
      <selection activeCell="DB59" sqref="DB59"/>
    </sheetView>
  </sheetViews>
  <sheetFormatPr defaultColWidth="1.140625" defaultRowHeight="12.75" x14ac:dyDescent="0.2"/>
  <cols>
    <col min="1" max="20" width="1.140625" style="1" customWidth="1"/>
    <col min="21" max="21" width="2.5703125" style="1" customWidth="1"/>
    <col min="22" max="28" width="1.140625" style="1" customWidth="1"/>
    <col min="29" max="29" width="17" style="1" customWidth="1"/>
    <col min="30" max="39" width="1.140625" style="1" customWidth="1"/>
    <col min="40" max="40" width="4.85546875" style="1" customWidth="1"/>
    <col min="41" max="71" width="1.140625" style="1" customWidth="1"/>
    <col min="72" max="72" width="3.140625" style="1" customWidth="1"/>
    <col min="73" max="79" width="1.140625" style="1" customWidth="1"/>
    <col min="80" max="80" width="3.85546875" style="1" customWidth="1"/>
    <col min="81" max="88" width="1.140625" style="1" customWidth="1"/>
    <col min="89" max="89" width="1.7109375" style="1" customWidth="1"/>
    <col min="90" max="97" width="1.140625" style="1" customWidth="1"/>
    <col min="98" max="98" width="3" style="1" customWidth="1"/>
    <col min="99" max="105" width="1.140625" style="1" customWidth="1"/>
    <col min="106" max="106" width="4.28515625" style="1" customWidth="1"/>
    <col min="107" max="114" width="1.140625" style="1" customWidth="1"/>
    <col min="115" max="115" width="5.28515625" style="1" customWidth="1"/>
    <col min="116" max="16384" width="1.140625" style="1"/>
  </cols>
  <sheetData>
    <row r="1" spans="1:130" x14ac:dyDescent="0.2">
      <c r="A1" s="27"/>
      <c r="B1" s="27"/>
      <c r="C1" s="27"/>
      <c r="D1" s="28" t="s">
        <v>123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89"/>
      <c r="DU1" s="89"/>
      <c r="DV1" s="89"/>
      <c r="DW1" s="89"/>
      <c r="DX1" s="89"/>
      <c r="DY1" s="89"/>
      <c r="DZ1" s="89"/>
    </row>
    <row r="2" spans="1:130" ht="9" customHeight="1" x14ac:dyDescent="0.2">
      <c r="A2" s="27"/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89"/>
      <c r="DU2" s="89"/>
      <c r="DV2" s="89"/>
      <c r="DW2" s="89"/>
      <c r="DX2" s="89"/>
      <c r="DY2" s="89"/>
      <c r="DZ2" s="89"/>
    </row>
    <row r="3" spans="1:130" x14ac:dyDescent="0.2">
      <c r="A3" s="27"/>
      <c r="B3" s="27"/>
      <c r="C3" s="27"/>
      <c r="D3" s="28" t="s">
        <v>124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89"/>
      <c r="DU3" s="89"/>
      <c r="DV3" s="89"/>
      <c r="DW3" s="89"/>
      <c r="DX3" s="89"/>
      <c r="DY3" s="89"/>
      <c r="DZ3" s="89"/>
    </row>
    <row r="4" spans="1:130" x14ac:dyDescent="0.2">
      <c r="A4" s="28" t="s">
        <v>125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60">
        <v>930104621.82999992</v>
      </c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28" t="s">
        <v>126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89"/>
      <c r="DU4" s="89"/>
      <c r="DV4" s="89"/>
      <c r="DW4" s="89"/>
      <c r="DX4" s="89"/>
      <c r="DY4" s="89"/>
      <c r="DZ4" s="89"/>
    </row>
    <row r="5" spans="1:130" ht="9" customHeight="1" x14ac:dyDescent="0.2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8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89"/>
      <c r="DU5" s="89"/>
      <c r="DV5" s="89"/>
      <c r="DW5" s="89"/>
      <c r="DX5" s="89"/>
      <c r="DY5" s="89"/>
      <c r="DZ5" s="89"/>
    </row>
    <row r="6" spans="1:130" x14ac:dyDescent="0.2">
      <c r="A6" s="27"/>
      <c r="B6" s="27"/>
      <c r="C6" s="27"/>
      <c r="D6" s="28" t="s">
        <v>127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89"/>
      <c r="DU6" s="89"/>
      <c r="DV6" s="89"/>
      <c r="DW6" s="89"/>
      <c r="DX6" s="89"/>
      <c r="DY6" s="89"/>
      <c r="DZ6" s="89"/>
    </row>
    <row r="7" spans="1:130" x14ac:dyDescent="0.2">
      <c r="A7" s="28" t="s">
        <v>128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160">
        <v>1215000</v>
      </c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28" t="s">
        <v>126</v>
      </c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89"/>
      <c r="DU7" s="89"/>
      <c r="DV7" s="89"/>
      <c r="DW7" s="89"/>
      <c r="DX7" s="89"/>
      <c r="DY7" s="89"/>
      <c r="DZ7" s="89"/>
    </row>
    <row r="8" spans="1:130" x14ac:dyDescent="0.2">
      <c r="A8" s="2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8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89"/>
      <c r="DU8" s="89"/>
      <c r="DV8" s="89"/>
      <c r="DW8" s="89"/>
      <c r="DX8" s="89"/>
      <c r="DY8" s="89"/>
      <c r="DZ8" s="89"/>
    </row>
    <row r="9" spans="1:130" x14ac:dyDescent="0.2">
      <c r="A9" s="27"/>
      <c r="B9" s="27"/>
      <c r="C9" s="27"/>
      <c r="D9" s="28" t="s">
        <v>129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89"/>
      <c r="DU9" s="89"/>
      <c r="DV9" s="89"/>
      <c r="DW9" s="89"/>
      <c r="DX9" s="89"/>
      <c r="DY9" s="89"/>
      <c r="DZ9" s="89"/>
    </row>
    <row r="10" spans="1:130" x14ac:dyDescent="0.2">
      <c r="A10" s="160">
        <v>928889621.82999992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1" t="s">
        <v>130</v>
      </c>
      <c r="M10" s="161"/>
      <c r="N10" s="161"/>
      <c r="O10" s="161"/>
      <c r="P10" s="161"/>
      <c r="Q10" s="161"/>
      <c r="R10" s="160">
        <f>ROUND(CN7/(P4-A10)*100,2)</f>
        <v>100</v>
      </c>
      <c r="S10" s="160"/>
      <c r="T10" s="160"/>
      <c r="U10" s="160"/>
      <c r="V10" s="160"/>
      <c r="W10" s="160"/>
      <c r="X10" s="160"/>
      <c r="Y10" s="30" t="s">
        <v>131</v>
      </c>
      <c r="Z10" s="31"/>
      <c r="AA10" s="31"/>
      <c r="AB10" s="31"/>
      <c r="AC10" s="31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89"/>
      <c r="DU10" s="89"/>
      <c r="DV10" s="89"/>
      <c r="DW10" s="89"/>
      <c r="DX10" s="89"/>
      <c r="DY10" s="89"/>
      <c r="DZ10" s="89"/>
    </row>
    <row r="11" spans="1:130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2"/>
      <c r="M11" s="32"/>
      <c r="N11" s="32"/>
      <c r="O11" s="32"/>
      <c r="P11" s="32"/>
      <c r="Q11" s="32"/>
      <c r="R11" s="29"/>
      <c r="S11" s="29"/>
      <c r="T11" s="29"/>
      <c r="U11" s="29"/>
      <c r="V11" s="29"/>
      <c r="W11" s="29"/>
      <c r="X11" s="29"/>
      <c r="Y11" s="30"/>
      <c r="Z11" s="31"/>
      <c r="AA11" s="31"/>
      <c r="AB11" s="31"/>
      <c r="AC11" s="31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89"/>
      <c r="DU11" s="89"/>
      <c r="DV11" s="89"/>
      <c r="DW11" s="89"/>
      <c r="DX11" s="89"/>
      <c r="DY11" s="89"/>
      <c r="DZ11" s="89"/>
    </row>
    <row r="12" spans="1:130" x14ac:dyDescent="0.2">
      <c r="A12" s="28"/>
      <c r="B12" s="27"/>
      <c r="C12" s="27"/>
      <c r="D12" s="28" t="s">
        <v>132</v>
      </c>
      <c r="E12" s="27"/>
      <c r="F12" s="27"/>
      <c r="G12" s="27"/>
      <c r="H12" s="27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2"/>
      <c r="U12" s="32"/>
      <c r="V12" s="32"/>
      <c r="W12" s="32"/>
      <c r="X12" s="32"/>
      <c r="Y12" s="32"/>
      <c r="Z12" s="32"/>
      <c r="AA12" s="29"/>
      <c r="AB12" s="29"/>
      <c r="AC12" s="29"/>
      <c r="AD12" s="29"/>
      <c r="AE12" s="29"/>
      <c r="AF12" s="29"/>
      <c r="AG12" s="29"/>
      <c r="AH12" s="30"/>
      <c r="AI12" s="31"/>
      <c r="AJ12" s="31"/>
      <c r="AK12" s="31"/>
      <c r="AL12" s="31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89"/>
      <c r="DU12" s="89"/>
      <c r="DV12" s="89"/>
      <c r="DW12" s="89"/>
      <c r="DX12" s="89"/>
      <c r="DY12" s="89"/>
      <c r="DZ12" s="89"/>
    </row>
    <row r="13" spans="1:130" x14ac:dyDescent="0.2">
      <c r="A13" s="28" t="s">
        <v>133</v>
      </c>
      <c r="B13" s="27"/>
      <c r="C13" s="27"/>
      <c r="D13" s="27"/>
      <c r="E13" s="27"/>
      <c r="F13" s="27"/>
      <c r="G13" s="27"/>
      <c r="H13" s="27"/>
      <c r="I13" s="29"/>
      <c r="J13" s="29"/>
      <c r="K13" s="29"/>
      <c r="L13" s="29"/>
      <c r="M13" s="29"/>
      <c r="N13" s="29"/>
      <c r="O13" s="29"/>
      <c r="P13" s="160">
        <v>0</v>
      </c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28" t="s">
        <v>126</v>
      </c>
      <c r="AB13" s="27"/>
      <c r="AC13" s="29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89"/>
      <c r="DU13" s="89"/>
      <c r="DV13" s="89"/>
      <c r="DW13" s="89"/>
      <c r="DX13" s="89"/>
      <c r="DY13" s="89"/>
      <c r="DZ13" s="89"/>
    </row>
    <row r="14" spans="1:130" x14ac:dyDescent="0.2">
      <c r="A14" s="28"/>
      <c r="B14" s="27"/>
      <c r="C14" s="27"/>
      <c r="D14" s="27"/>
      <c r="E14" s="27"/>
      <c r="F14" s="27"/>
      <c r="G14" s="27"/>
      <c r="H14" s="27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8"/>
      <c r="AB14" s="27"/>
      <c r="AC14" s="29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89"/>
      <c r="DU14" s="89"/>
      <c r="DV14" s="89"/>
      <c r="DW14" s="89"/>
      <c r="DX14" s="89"/>
      <c r="DY14" s="89"/>
      <c r="DZ14" s="89"/>
    </row>
    <row r="15" spans="1:130" x14ac:dyDescent="0.2">
      <c r="A15" s="28"/>
      <c r="B15" s="27"/>
      <c r="C15" s="27"/>
      <c r="D15" s="28" t="s">
        <v>134</v>
      </c>
      <c r="E15" s="27"/>
      <c r="F15" s="27"/>
      <c r="G15" s="27"/>
      <c r="H15" s="27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2"/>
      <c r="U15" s="32"/>
      <c r="V15" s="32"/>
      <c r="W15" s="32"/>
      <c r="X15" s="32"/>
      <c r="Y15" s="32"/>
      <c r="Z15" s="32"/>
      <c r="AA15" s="29"/>
      <c r="AB15" s="29"/>
      <c r="AC15" s="29"/>
      <c r="AD15" s="29"/>
      <c r="AE15" s="29"/>
      <c r="AF15" s="29"/>
      <c r="AG15" s="29"/>
      <c r="AH15" s="30"/>
      <c r="AI15" s="31"/>
      <c r="AJ15" s="31"/>
      <c r="AK15" s="31"/>
      <c r="AL15" s="31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89"/>
      <c r="DU15" s="89"/>
      <c r="DV15" s="89"/>
      <c r="DW15" s="89"/>
      <c r="DX15" s="89"/>
      <c r="DY15" s="89"/>
      <c r="DZ15" s="89"/>
    </row>
    <row r="16" spans="1:130" x14ac:dyDescent="0.2">
      <c r="A16" s="33" t="s">
        <v>135</v>
      </c>
      <c r="B16" s="27"/>
      <c r="C16" s="27"/>
      <c r="D16" s="27"/>
      <c r="E16" s="27"/>
      <c r="F16" s="27"/>
      <c r="G16" s="27"/>
      <c r="H16" s="27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2"/>
      <c r="U16" s="32"/>
      <c r="V16" s="32"/>
      <c r="W16" s="32"/>
      <c r="X16" s="32"/>
      <c r="Y16" s="32"/>
      <c r="Z16" s="32"/>
      <c r="AA16" s="29"/>
      <c r="AB16" s="29"/>
      <c r="AC16" s="29"/>
      <c r="AD16" s="29"/>
      <c r="AE16" s="29"/>
      <c r="AF16" s="29"/>
      <c r="AG16" s="29"/>
      <c r="AH16" s="30"/>
      <c r="AI16" s="31"/>
      <c r="AJ16" s="31"/>
      <c r="AK16" s="31"/>
      <c r="AL16" s="31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89"/>
      <c r="DU16" s="89"/>
      <c r="DV16" s="89"/>
      <c r="DW16" s="89"/>
      <c r="DX16" s="89"/>
      <c r="DY16" s="89"/>
      <c r="DZ16" s="89"/>
    </row>
    <row r="17" spans="1:256" x14ac:dyDescent="0.2">
      <c r="A17" s="28" t="s">
        <v>136</v>
      </c>
      <c r="B17" s="27"/>
      <c r="C17" s="27"/>
      <c r="D17" s="27"/>
      <c r="E17" s="27"/>
      <c r="F17" s="27"/>
      <c r="G17" s="27"/>
      <c r="H17" s="27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2"/>
      <c r="U17" s="32"/>
      <c r="V17" s="32"/>
      <c r="W17" s="32"/>
      <c r="X17" s="32"/>
      <c r="Y17" s="32"/>
      <c r="Z17" s="32"/>
      <c r="AA17" s="29"/>
      <c r="AB17" s="29"/>
      <c r="AC17" s="29"/>
      <c r="AD17" s="29"/>
      <c r="AE17" s="29"/>
      <c r="AF17" s="29"/>
      <c r="AG17" s="29"/>
      <c r="AH17" s="30"/>
      <c r="AI17" s="31"/>
      <c r="AJ17" s="31"/>
      <c r="AK17" s="31"/>
      <c r="AL17" s="31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160">
        <v>0</v>
      </c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28" t="s">
        <v>126</v>
      </c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89"/>
      <c r="DU17" s="89"/>
      <c r="DV17" s="89"/>
      <c r="DW17" s="89"/>
      <c r="DX17" s="89"/>
      <c r="DY17" s="89"/>
      <c r="DZ17" s="89"/>
    </row>
    <row r="18" spans="1:256" x14ac:dyDescent="0.2">
      <c r="A18" s="28"/>
      <c r="B18" s="27"/>
      <c r="C18" s="27"/>
      <c r="D18" s="27"/>
      <c r="E18" s="27"/>
      <c r="F18" s="27"/>
      <c r="G18" s="27"/>
      <c r="H18" s="27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2"/>
      <c r="U18" s="32"/>
      <c r="V18" s="32"/>
      <c r="W18" s="32"/>
      <c r="X18" s="32"/>
      <c r="Y18" s="32"/>
      <c r="Z18" s="32"/>
      <c r="AA18" s="29"/>
      <c r="AB18" s="29"/>
      <c r="AC18" s="29"/>
      <c r="AD18" s="29"/>
      <c r="AE18" s="29"/>
      <c r="AF18" s="29"/>
      <c r="AG18" s="29"/>
      <c r="AH18" s="30"/>
      <c r="AI18" s="31"/>
      <c r="AJ18" s="31"/>
      <c r="AK18" s="31"/>
      <c r="AL18" s="31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8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89"/>
      <c r="DU18" s="89"/>
      <c r="DV18" s="89"/>
      <c r="DW18" s="89"/>
      <c r="DX18" s="89"/>
      <c r="DY18" s="89"/>
      <c r="DZ18" s="89"/>
    </row>
    <row r="19" spans="1:256" x14ac:dyDescent="0.2">
      <c r="A19" s="28"/>
      <c r="B19" s="27"/>
      <c r="C19" s="27"/>
      <c r="D19" s="28" t="s">
        <v>137</v>
      </c>
      <c r="E19" s="27"/>
      <c r="F19" s="27"/>
      <c r="G19" s="27"/>
      <c r="H19" s="27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2"/>
      <c r="U19" s="32"/>
      <c r="V19" s="32"/>
      <c r="W19" s="32"/>
      <c r="X19" s="32"/>
      <c r="Y19" s="32"/>
      <c r="Z19" s="32"/>
      <c r="AA19" s="29"/>
      <c r="AB19" s="29"/>
      <c r="AC19" s="29"/>
      <c r="AD19" s="29"/>
      <c r="AE19" s="29"/>
      <c r="AF19" s="29"/>
      <c r="AG19" s="29"/>
      <c r="AH19" s="30"/>
      <c r="AI19" s="31"/>
      <c r="AJ19" s="31"/>
      <c r="AK19" s="31"/>
      <c r="AL19" s="31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89"/>
      <c r="DU19" s="89"/>
      <c r="DV19" s="89"/>
      <c r="DW19" s="89"/>
      <c r="DX19" s="89"/>
      <c r="DY19" s="89"/>
      <c r="DZ19" s="89"/>
    </row>
    <row r="20" spans="1:256" x14ac:dyDescent="0.2">
      <c r="A20" s="28" t="s">
        <v>138</v>
      </c>
      <c r="B20" s="27"/>
      <c r="C20" s="27"/>
      <c r="D20" s="27"/>
      <c r="E20" s="27"/>
      <c r="F20" s="27"/>
      <c r="G20" s="27"/>
      <c r="H20" s="27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2"/>
      <c r="U20" s="32"/>
      <c r="V20" s="32"/>
      <c r="W20" s="32"/>
      <c r="X20" s="32"/>
      <c r="Y20" s="32"/>
      <c r="Z20" s="32"/>
      <c r="AA20" s="29"/>
      <c r="AB20" s="29"/>
      <c r="AC20" s="29"/>
      <c r="AD20" s="29"/>
      <c r="AE20" s="29"/>
      <c r="AF20" s="29"/>
      <c r="AG20" s="29"/>
      <c r="AH20" s="30"/>
      <c r="AI20" s="31"/>
      <c r="AJ20" s="31"/>
      <c r="AK20" s="31"/>
      <c r="AL20" s="31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160">
        <v>0</v>
      </c>
      <c r="DK20" s="160"/>
      <c r="DL20" s="160"/>
      <c r="DM20" s="160"/>
      <c r="DN20" s="160"/>
      <c r="DO20" s="160"/>
      <c r="DP20" s="160"/>
      <c r="DQ20" s="160"/>
      <c r="DR20" s="160"/>
      <c r="DS20" s="160"/>
      <c r="DT20" s="89"/>
      <c r="DU20" s="89"/>
      <c r="DV20" s="89"/>
      <c r="DW20" s="89"/>
      <c r="DX20" s="89"/>
      <c r="DY20" s="89"/>
      <c r="DZ20" s="89"/>
    </row>
    <row r="21" spans="1:256" x14ac:dyDescent="0.2">
      <c r="A21" s="28" t="s">
        <v>139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9"/>
      <c r="N21" s="29"/>
      <c r="O21" s="29"/>
      <c r="P21" s="29"/>
      <c r="Q21" s="29"/>
      <c r="R21" s="29"/>
      <c r="S21" s="29"/>
      <c r="T21" s="32"/>
      <c r="U21" s="32"/>
      <c r="V21" s="32"/>
      <c r="W21" s="32"/>
      <c r="X21" s="32"/>
      <c r="Y21" s="32"/>
      <c r="Z21" s="32"/>
      <c r="AA21" s="29"/>
      <c r="AB21" s="29"/>
      <c r="AC21" s="29"/>
      <c r="AD21" s="29"/>
      <c r="AE21" s="29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89"/>
      <c r="DU21" s="89"/>
      <c r="DV21" s="89"/>
      <c r="DW21" s="89"/>
      <c r="DX21" s="89"/>
      <c r="DY21" s="89"/>
      <c r="DZ21" s="89"/>
    </row>
    <row r="22" spans="1:256" x14ac:dyDescent="0.2">
      <c r="A22" s="28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9"/>
      <c r="N22" s="29"/>
      <c r="O22" s="29"/>
      <c r="P22" s="29"/>
      <c r="Q22" s="29"/>
      <c r="R22" s="29"/>
      <c r="S22" s="29"/>
      <c r="T22" s="32"/>
      <c r="U22" s="32"/>
      <c r="V22" s="32"/>
      <c r="W22" s="32"/>
      <c r="X22" s="32"/>
      <c r="Y22" s="32"/>
      <c r="Z22" s="32"/>
      <c r="AA22" s="29"/>
      <c r="AB22" s="29"/>
      <c r="AC22" s="29"/>
      <c r="AD22" s="29"/>
      <c r="AE22" s="29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89"/>
      <c r="DU22" s="89"/>
      <c r="DV22" s="89"/>
      <c r="DW22" s="89"/>
      <c r="DX22" s="89"/>
      <c r="DY22" s="89"/>
      <c r="DZ22" s="89"/>
    </row>
    <row r="23" spans="1:256" x14ac:dyDescent="0.2">
      <c r="A23" s="28"/>
      <c r="B23" s="27"/>
      <c r="C23" s="27"/>
      <c r="D23" s="28" t="s">
        <v>140</v>
      </c>
      <c r="E23" s="27"/>
      <c r="F23" s="27"/>
      <c r="G23" s="27"/>
      <c r="H23" s="27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2"/>
      <c r="U23" s="32"/>
      <c r="V23" s="32"/>
      <c r="W23" s="32"/>
      <c r="X23" s="32"/>
      <c r="Y23" s="32"/>
      <c r="Z23" s="32"/>
      <c r="AA23" s="29"/>
      <c r="AB23" s="29"/>
      <c r="AC23" s="29"/>
      <c r="AD23" s="29"/>
      <c r="AE23" s="29"/>
      <c r="AF23" s="29"/>
      <c r="AG23" s="29"/>
      <c r="AH23" s="30"/>
      <c r="AI23" s="31"/>
      <c r="AJ23" s="31"/>
      <c r="AK23" s="31"/>
      <c r="AL23" s="31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89"/>
      <c r="DU23" s="89"/>
      <c r="DV23" s="89"/>
      <c r="DW23" s="89"/>
      <c r="DX23" s="89"/>
      <c r="DY23" s="89"/>
      <c r="DZ23" s="89"/>
    </row>
    <row r="24" spans="1:256" ht="15" customHeight="1" x14ac:dyDescent="0.2">
      <c r="A24" s="33" t="s">
        <v>141</v>
      </c>
      <c r="B24" s="27"/>
      <c r="C24" s="27"/>
      <c r="D24" s="27"/>
      <c r="E24" s="27"/>
      <c r="F24" s="27"/>
      <c r="G24" s="27"/>
      <c r="H24" s="27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2"/>
      <c r="U24" s="32"/>
      <c r="V24" s="32"/>
      <c r="W24" s="32"/>
      <c r="X24" s="32"/>
      <c r="Y24" s="32"/>
      <c r="Z24" s="32"/>
      <c r="AA24" s="29"/>
      <c r="AB24" s="29"/>
      <c r="AC24" s="29"/>
      <c r="AD24" s="29"/>
      <c r="AE24" s="29"/>
      <c r="AF24" s="29"/>
      <c r="AG24" s="29"/>
      <c r="AH24" s="30"/>
      <c r="AI24" s="31"/>
      <c r="AJ24" s="31"/>
      <c r="AK24" s="31"/>
      <c r="AL24" s="31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89"/>
      <c r="DU24" s="89"/>
      <c r="DV24" s="89"/>
      <c r="DW24" s="89"/>
      <c r="DX24" s="89"/>
      <c r="DY24" s="89"/>
      <c r="DZ24" s="89"/>
    </row>
    <row r="25" spans="1:256" ht="15" customHeight="1" x14ac:dyDescent="0.2">
      <c r="A25" s="28" t="s">
        <v>142</v>
      </c>
      <c r="B25" s="27"/>
      <c r="C25" s="27"/>
      <c r="D25" s="27"/>
      <c r="E25" s="27"/>
      <c r="F25" s="27"/>
      <c r="G25" s="27"/>
      <c r="H25" s="27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2"/>
      <c r="U25" s="32"/>
      <c r="V25" s="32"/>
      <c r="W25" s="32"/>
      <c r="X25" s="32"/>
      <c r="Y25" s="32"/>
      <c r="Z25" s="32"/>
      <c r="AA25" s="29"/>
      <c r="AB25" s="29"/>
      <c r="AC25" s="29"/>
      <c r="AD25" s="29"/>
      <c r="AE25" s="29"/>
      <c r="AF25" s="29"/>
      <c r="AG25" s="29"/>
      <c r="AH25" s="30"/>
      <c r="AI25" s="31"/>
      <c r="AJ25" s="31"/>
      <c r="AK25" s="31"/>
      <c r="AL25" s="31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160">
        <v>0</v>
      </c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28" t="s">
        <v>126</v>
      </c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8"/>
      <c r="DS25" s="27"/>
      <c r="DT25" s="89"/>
      <c r="DU25" s="89"/>
      <c r="DV25" s="89"/>
      <c r="DW25" s="89"/>
      <c r="DX25" s="89"/>
      <c r="DY25" s="89"/>
      <c r="DZ25" s="89"/>
    </row>
    <row r="26" spans="1:256" ht="15" customHeight="1" x14ac:dyDescent="0.2">
      <c r="A26" s="27"/>
      <c r="B26" s="27"/>
      <c r="C26" s="27"/>
      <c r="D26" s="27"/>
      <c r="E26" s="27"/>
      <c r="F26" s="27"/>
      <c r="G26" s="27"/>
      <c r="H26" s="27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2"/>
      <c r="U26" s="32"/>
      <c r="V26" s="32"/>
      <c r="W26" s="32"/>
      <c r="X26" s="32"/>
      <c r="Y26" s="32"/>
      <c r="Z26" s="32"/>
      <c r="AA26" s="29"/>
      <c r="AB26" s="29"/>
      <c r="AC26" s="29"/>
      <c r="AD26" s="29"/>
      <c r="AE26" s="29"/>
      <c r="AF26" s="29"/>
      <c r="AG26" s="29"/>
      <c r="AH26" s="30"/>
      <c r="AI26" s="31"/>
      <c r="AJ26" s="31"/>
      <c r="AK26" s="31"/>
      <c r="AL26" s="31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89"/>
      <c r="DU26" s="89"/>
      <c r="DV26" s="89"/>
      <c r="DW26" s="89"/>
      <c r="DX26" s="89"/>
      <c r="DY26" s="89"/>
      <c r="DZ26" s="89"/>
    </row>
    <row r="27" spans="1:256" ht="15" customHeight="1" x14ac:dyDescent="0.2">
      <c r="A27" s="28"/>
      <c r="B27" s="27"/>
      <c r="C27" s="28"/>
      <c r="D27" s="28" t="s">
        <v>143</v>
      </c>
      <c r="E27" s="27"/>
      <c r="F27" s="27"/>
      <c r="G27" s="27"/>
      <c r="H27" s="27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2"/>
      <c r="U27" s="32"/>
      <c r="V27" s="32"/>
      <c r="W27" s="32"/>
      <c r="X27" s="32"/>
      <c r="Y27" s="32"/>
      <c r="Z27" s="32"/>
      <c r="AA27" s="29"/>
      <c r="AB27" s="29"/>
      <c r="AC27" s="29"/>
      <c r="AD27" s="29"/>
      <c r="AE27" s="29"/>
      <c r="AF27" s="29"/>
      <c r="AG27" s="29"/>
      <c r="AH27" s="30"/>
      <c r="AI27" s="31"/>
      <c r="AJ27" s="31"/>
      <c r="AK27" s="31"/>
      <c r="AL27" s="31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89"/>
      <c r="DU27" s="89"/>
      <c r="DV27" s="89"/>
      <c r="DW27" s="89"/>
      <c r="DX27" s="89"/>
      <c r="DY27" s="89"/>
      <c r="DZ27" s="89"/>
    </row>
    <row r="28" spans="1:256" ht="15" customHeight="1" x14ac:dyDescent="0.2">
      <c r="A28" s="28" t="s">
        <v>144</v>
      </c>
      <c r="B28" s="27"/>
      <c r="C28" s="27"/>
      <c r="D28" s="27"/>
      <c r="E28" s="27"/>
      <c r="F28" s="27"/>
      <c r="G28" s="27"/>
      <c r="H28" s="27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2"/>
      <c r="U28" s="32"/>
      <c r="V28" s="32"/>
      <c r="W28" s="32"/>
      <c r="X28" s="32"/>
      <c r="Y28" s="32"/>
      <c r="Z28" s="32"/>
      <c r="AA28" s="29"/>
      <c r="AB28" s="29"/>
      <c r="AC28" s="29"/>
      <c r="AD28" s="29"/>
      <c r="AE28" s="29"/>
      <c r="AF28" s="29"/>
      <c r="AG28" s="29"/>
      <c r="AH28" s="30"/>
      <c r="AI28" s="31"/>
      <c r="AJ28" s="31"/>
      <c r="AK28" s="31"/>
      <c r="AL28" s="31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160">
        <v>0</v>
      </c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28" t="s">
        <v>126</v>
      </c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89"/>
      <c r="DU28" s="89"/>
      <c r="DV28" s="89"/>
      <c r="DW28" s="89"/>
      <c r="DX28" s="89"/>
      <c r="DY28" s="89"/>
      <c r="DZ28" s="89"/>
    </row>
    <row r="29" spans="1:256" s="2" customFormat="1" x14ac:dyDescent="0.2">
      <c r="DT29" s="89"/>
      <c r="DU29" s="89"/>
      <c r="DV29" s="89"/>
      <c r="DW29" s="89"/>
      <c r="DX29" s="89"/>
      <c r="DY29" s="89"/>
      <c r="DZ29" s="89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12.75" customHeight="1" x14ac:dyDescent="0.2">
      <c r="A30" s="116" t="s">
        <v>19</v>
      </c>
      <c r="B30" s="116"/>
      <c r="C30" s="116"/>
      <c r="D30" s="116"/>
      <c r="E30" s="116"/>
      <c r="F30" s="116" t="s">
        <v>20</v>
      </c>
      <c r="G30" s="116"/>
      <c r="H30" s="116"/>
      <c r="I30" s="116"/>
      <c r="J30" s="116"/>
      <c r="K30" s="116"/>
      <c r="L30" s="116"/>
      <c r="M30" s="116"/>
      <c r="N30" s="116" t="s">
        <v>20</v>
      </c>
      <c r="O30" s="116"/>
      <c r="P30" s="116"/>
      <c r="Q30" s="116"/>
      <c r="R30" s="116"/>
      <c r="S30" s="116"/>
      <c r="T30" s="116"/>
      <c r="U30" s="116"/>
      <c r="V30" s="125" t="s">
        <v>21</v>
      </c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16" t="s">
        <v>22</v>
      </c>
      <c r="DD30" s="116"/>
      <c r="DE30" s="116"/>
      <c r="DF30" s="116"/>
      <c r="DG30" s="116"/>
      <c r="DH30" s="116"/>
      <c r="DI30" s="116"/>
      <c r="DJ30" s="116"/>
      <c r="DK30" s="116"/>
      <c r="DL30" s="116" t="s">
        <v>23</v>
      </c>
      <c r="DM30" s="116"/>
      <c r="DN30" s="116"/>
      <c r="DO30" s="116"/>
      <c r="DP30" s="116"/>
      <c r="DQ30" s="116"/>
      <c r="DR30" s="116"/>
      <c r="DS30" s="116"/>
      <c r="DT30" s="89"/>
      <c r="DU30" s="89"/>
      <c r="DV30" s="89"/>
      <c r="DW30" s="89"/>
      <c r="DX30" s="89"/>
      <c r="DY30" s="89"/>
      <c r="DZ30" s="89"/>
    </row>
    <row r="31" spans="1:256" ht="12.75" customHeight="1" x14ac:dyDescent="0.2">
      <c r="A31" s="119" t="s">
        <v>25</v>
      </c>
      <c r="B31" s="119"/>
      <c r="C31" s="119"/>
      <c r="D31" s="119"/>
      <c r="E31" s="119"/>
      <c r="F31" s="119" t="s">
        <v>26</v>
      </c>
      <c r="G31" s="119"/>
      <c r="H31" s="119"/>
      <c r="I31" s="119"/>
      <c r="J31" s="119"/>
      <c r="K31" s="119"/>
      <c r="L31" s="119"/>
      <c r="M31" s="119"/>
      <c r="N31" s="119" t="s">
        <v>27</v>
      </c>
      <c r="O31" s="119"/>
      <c r="P31" s="119"/>
      <c r="Q31" s="119"/>
      <c r="R31" s="119"/>
      <c r="S31" s="119"/>
      <c r="T31" s="119"/>
      <c r="U31" s="119"/>
      <c r="V31" s="119" t="s">
        <v>28</v>
      </c>
      <c r="W31" s="119"/>
      <c r="X31" s="119"/>
      <c r="Y31" s="119"/>
      <c r="Z31" s="119"/>
      <c r="AA31" s="119"/>
      <c r="AB31" s="119"/>
      <c r="AC31" s="119"/>
      <c r="AD31" s="119" t="s">
        <v>29</v>
      </c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6" t="s">
        <v>30</v>
      </c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9" t="s">
        <v>31</v>
      </c>
      <c r="BF31" s="119"/>
      <c r="BG31" s="119"/>
      <c r="BH31" s="119"/>
      <c r="BI31" s="119"/>
      <c r="BJ31" s="119"/>
      <c r="BK31" s="119"/>
      <c r="BL31" s="119"/>
      <c r="BM31" s="116" t="s">
        <v>32</v>
      </c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9" t="s">
        <v>31</v>
      </c>
      <c r="CD31" s="119"/>
      <c r="CE31" s="119"/>
      <c r="CF31" s="119"/>
      <c r="CG31" s="119"/>
      <c r="CH31" s="119"/>
      <c r="CI31" s="119"/>
      <c r="CJ31" s="119"/>
      <c r="CK31" s="119"/>
      <c r="CL31" s="116" t="s">
        <v>33</v>
      </c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9" t="s">
        <v>34</v>
      </c>
      <c r="DD31" s="119"/>
      <c r="DE31" s="119"/>
      <c r="DF31" s="119"/>
      <c r="DG31" s="119"/>
      <c r="DH31" s="119"/>
      <c r="DI31" s="119"/>
      <c r="DJ31" s="119"/>
      <c r="DK31" s="119"/>
      <c r="DL31" s="119" t="s">
        <v>35</v>
      </c>
      <c r="DM31" s="119"/>
      <c r="DN31" s="119"/>
      <c r="DO31" s="119"/>
      <c r="DP31" s="119"/>
      <c r="DQ31" s="119"/>
      <c r="DR31" s="119"/>
      <c r="DS31" s="119"/>
      <c r="DT31" s="89"/>
      <c r="DU31" s="89"/>
      <c r="DV31" s="89"/>
      <c r="DW31" s="89"/>
      <c r="DX31" s="89"/>
      <c r="DY31" s="89"/>
      <c r="DZ31" s="89"/>
    </row>
    <row r="32" spans="1:256" ht="12.75" customHeight="1" x14ac:dyDescent="0.2">
      <c r="A32" s="119" t="s">
        <v>37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 t="s">
        <v>38</v>
      </c>
      <c r="W32" s="119"/>
      <c r="X32" s="119"/>
      <c r="Y32" s="119"/>
      <c r="Z32" s="119"/>
      <c r="AA32" s="119"/>
      <c r="AB32" s="119"/>
      <c r="AC32" s="119"/>
      <c r="AD32" s="119" t="s">
        <v>39</v>
      </c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 t="s">
        <v>40</v>
      </c>
      <c r="BF32" s="119"/>
      <c r="BG32" s="119"/>
      <c r="BH32" s="119"/>
      <c r="BI32" s="119"/>
      <c r="BJ32" s="119"/>
      <c r="BK32" s="119"/>
      <c r="BL32" s="119"/>
      <c r="BM32" s="119" t="s">
        <v>41</v>
      </c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 t="s">
        <v>42</v>
      </c>
      <c r="CD32" s="119"/>
      <c r="CE32" s="119"/>
      <c r="CF32" s="119"/>
      <c r="CG32" s="119"/>
      <c r="CH32" s="119"/>
      <c r="CI32" s="119"/>
      <c r="CJ32" s="119"/>
      <c r="CK32" s="119"/>
      <c r="CL32" s="119" t="s">
        <v>43</v>
      </c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 t="s">
        <v>44</v>
      </c>
      <c r="DM32" s="119"/>
      <c r="DN32" s="119"/>
      <c r="DO32" s="119"/>
      <c r="DP32" s="119"/>
      <c r="DQ32" s="119"/>
      <c r="DR32" s="119"/>
      <c r="DS32" s="119"/>
      <c r="DT32" s="89"/>
      <c r="DU32" s="89"/>
      <c r="DV32" s="89"/>
      <c r="DW32" s="89"/>
      <c r="DX32" s="89"/>
      <c r="DY32" s="89"/>
      <c r="DZ32" s="89"/>
    </row>
    <row r="33" spans="1:256" ht="12.75" customHeight="1" x14ac:dyDescent="0.2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 t="s">
        <v>46</v>
      </c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19" t="s">
        <v>47</v>
      </c>
      <c r="BF33" s="119"/>
      <c r="BG33" s="119"/>
      <c r="BH33" s="119"/>
      <c r="BI33" s="119"/>
      <c r="BJ33" s="119"/>
      <c r="BK33" s="119"/>
      <c r="BL33" s="119"/>
      <c r="BM33" s="121" t="s">
        <v>48</v>
      </c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19" t="s">
        <v>49</v>
      </c>
      <c r="CD33" s="119"/>
      <c r="CE33" s="119"/>
      <c r="CF33" s="119"/>
      <c r="CG33" s="119"/>
      <c r="CH33" s="119"/>
      <c r="CI33" s="119"/>
      <c r="CJ33" s="119"/>
      <c r="CK33" s="119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19"/>
      <c r="DD33" s="119"/>
      <c r="DE33" s="119"/>
      <c r="DF33" s="119"/>
      <c r="DG33" s="119"/>
      <c r="DH33" s="119"/>
      <c r="DI33" s="119"/>
      <c r="DJ33" s="119"/>
      <c r="DK33" s="119"/>
      <c r="DL33" s="121" t="s">
        <v>50</v>
      </c>
      <c r="DM33" s="121"/>
      <c r="DN33" s="121"/>
      <c r="DO33" s="121"/>
      <c r="DP33" s="121"/>
      <c r="DQ33" s="121"/>
      <c r="DR33" s="121"/>
      <c r="DS33" s="121"/>
      <c r="DT33" s="89"/>
      <c r="DU33" s="89"/>
      <c r="DV33" s="89"/>
      <c r="DW33" s="89"/>
      <c r="DX33" s="89"/>
      <c r="DY33" s="89"/>
      <c r="DZ33" s="89"/>
    </row>
    <row r="34" spans="1:256" s="34" customFormat="1" ht="11.25" customHeight="1" x14ac:dyDescent="0.2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 t="s">
        <v>51</v>
      </c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 t="s">
        <v>52</v>
      </c>
      <c r="AP34" s="119"/>
      <c r="AQ34" s="119"/>
      <c r="AR34" s="119"/>
      <c r="AS34" s="119"/>
      <c r="AT34" s="119"/>
      <c r="AU34" s="119"/>
      <c r="AV34" s="119"/>
      <c r="AW34" s="119" t="s">
        <v>53</v>
      </c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 t="s">
        <v>52</v>
      </c>
      <c r="BN34" s="119"/>
      <c r="BO34" s="119"/>
      <c r="BP34" s="119"/>
      <c r="BQ34" s="119"/>
      <c r="BR34" s="119"/>
      <c r="BS34" s="119"/>
      <c r="BT34" s="119"/>
      <c r="BU34" s="119" t="s">
        <v>53</v>
      </c>
      <c r="BV34" s="119"/>
      <c r="BW34" s="119"/>
      <c r="BX34" s="119"/>
      <c r="BY34" s="119"/>
      <c r="BZ34" s="119"/>
      <c r="CA34" s="119"/>
      <c r="CB34" s="119"/>
      <c r="CC34" s="119" t="s">
        <v>54</v>
      </c>
      <c r="CD34" s="119"/>
      <c r="CE34" s="119"/>
      <c r="CF34" s="119"/>
      <c r="CG34" s="119"/>
      <c r="CH34" s="119"/>
      <c r="CI34" s="119"/>
      <c r="CJ34" s="119"/>
      <c r="CK34" s="119"/>
      <c r="CL34" s="119" t="s">
        <v>55</v>
      </c>
      <c r="CM34" s="119"/>
      <c r="CN34" s="119"/>
      <c r="CO34" s="119"/>
      <c r="CP34" s="119"/>
      <c r="CQ34" s="119"/>
      <c r="CR34" s="119"/>
      <c r="CS34" s="119"/>
      <c r="CT34" s="119"/>
      <c r="CU34" s="119" t="s">
        <v>56</v>
      </c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 t="s">
        <v>57</v>
      </c>
      <c r="DM34" s="119"/>
      <c r="DN34" s="119"/>
      <c r="DO34" s="119"/>
      <c r="DP34" s="119"/>
      <c r="DQ34" s="119"/>
      <c r="DR34" s="119"/>
      <c r="DS34" s="119"/>
      <c r="DT34" s="90"/>
      <c r="DU34" s="90"/>
      <c r="DV34" s="90"/>
      <c r="DW34" s="90"/>
      <c r="DX34" s="90"/>
      <c r="DY34" s="90"/>
      <c r="DZ34" s="90"/>
    </row>
    <row r="35" spans="1:256" s="34" customFormat="1" ht="11.25" customHeight="1" x14ac:dyDescent="0.2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 t="s">
        <v>58</v>
      </c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 t="s">
        <v>59</v>
      </c>
      <c r="AP35" s="119"/>
      <c r="AQ35" s="119"/>
      <c r="AR35" s="119"/>
      <c r="AS35" s="119"/>
      <c r="AT35" s="119"/>
      <c r="AU35" s="119"/>
      <c r="AV35" s="119"/>
      <c r="AW35" s="119" t="s">
        <v>60</v>
      </c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 t="s">
        <v>61</v>
      </c>
      <c r="BN35" s="119"/>
      <c r="BO35" s="119"/>
      <c r="BP35" s="119"/>
      <c r="BQ35" s="119"/>
      <c r="BR35" s="119"/>
      <c r="BS35" s="119"/>
      <c r="BT35" s="119"/>
      <c r="BU35" s="119" t="s">
        <v>60</v>
      </c>
      <c r="BV35" s="119"/>
      <c r="BW35" s="119"/>
      <c r="BX35" s="119"/>
      <c r="BY35" s="119"/>
      <c r="BZ35" s="119"/>
      <c r="CA35" s="119"/>
      <c r="CB35" s="119"/>
      <c r="CC35" s="119" t="s">
        <v>38</v>
      </c>
      <c r="CD35" s="119"/>
      <c r="CE35" s="119"/>
      <c r="CF35" s="119"/>
      <c r="CG35" s="119"/>
      <c r="CH35" s="119"/>
      <c r="CI35" s="119"/>
      <c r="CJ35" s="119"/>
      <c r="CK35" s="119"/>
      <c r="CL35" s="119" t="s">
        <v>62</v>
      </c>
      <c r="CM35" s="119"/>
      <c r="CN35" s="119"/>
      <c r="CO35" s="119"/>
      <c r="CP35" s="119"/>
      <c r="CQ35" s="119"/>
      <c r="CR35" s="119"/>
      <c r="CS35" s="119"/>
      <c r="CT35" s="119"/>
      <c r="CU35" s="119" t="s">
        <v>63</v>
      </c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19"/>
      <c r="DT35" s="90"/>
      <c r="DU35" s="90"/>
      <c r="DV35" s="90"/>
      <c r="DW35" s="90"/>
      <c r="DX35" s="90"/>
      <c r="DY35" s="90"/>
      <c r="DZ35" s="90"/>
    </row>
    <row r="36" spans="1:256" ht="12.75" customHeight="1" x14ac:dyDescent="0.2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 t="s">
        <v>64</v>
      </c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 t="s">
        <v>145</v>
      </c>
      <c r="CD36" s="119"/>
      <c r="CE36" s="119"/>
      <c r="CF36" s="119"/>
      <c r="CG36" s="119"/>
      <c r="CH36" s="119"/>
      <c r="CI36" s="119"/>
      <c r="CJ36" s="119"/>
      <c r="CK36" s="119"/>
      <c r="CL36" s="119" t="s">
        <v>66</v>
      </c>
      <c r="CM36" s="119"/>
      <c r="CN36" s="119"/>
      <c r="CO36" s="119"/>
      <c r="CP36" s="119"/>
      <c r="CQ36" s="119"/>
      <c r="CR36" s="119"/>
      <c r="CS36" s="119"/>
      <c r="CT36" s="119"/>
      <c r="CU36" s="119" t="s">
        <v>38</v>
      </c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89"/>
      <c r="DU36" s="89"/>
      <c r="DV36" s="89"/>
      <c r="DW36" s="89"/>
      <c r="DX36" s="89"/>
      <c r="DY36" s="89"/>
      <c r="DZ36" s="89"/>
    </row>
    <row r="37" spans="1:256" ht="12.75" customHeight="1" x14ac:dyDescent="0.2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 t="s">
        <v>67</v>
      </c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 t="s">
        <v>69</v>
      </c>
      <c r="CM37" s="119"/>
      <c r="CN37" s="119"/>
      <c r="CO37" s="119"/>
      <c r="CP37" s="119"/>
      <c r="CQ37" s="119"/>
      <c r="CR37" s="119"/>
      <c r="CS37" s="119"/>
      <c r="CT37" s="119"/>
      <c r="CU37" s="119" t="s">
        <v>70</v>
      </c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89"/>
      <c r="DU37" s="89"/>
      <c r="DV37" s="89"/>
      <c r="DW37" s="89"/>
      <c r="DX37" s="89"/>
      <c r="DY37" s="89"/>
      <c r="DZ37" s="89"/>
    </row>
    <row r="38" spans="1:256" ht="12.75" customHeight="1" x14ac:dyDescent="0.2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 t="s">
        <v>71</v>
      </c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 t="s">
        <v>72</v>
      </c>
      <c r="CM38" s="119"/>
      <c r="CN38" s="119"/>
      <c r="CO38" s="119"/>
      <c r="CP38" s="119"/>
      <c r="CQ38" s="119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/>
      <c r="DQ38" s="119"/>
      <c r="DR38" s="119"/>
      <c r="DS38" s="119"/>
      <c r="DT38" s="89"/>
      <c r="DU38" s="89"/>
      <c r="DV38" s="89"/>
      <c r="DW38" s="89"/>
      <c r="DX38" s="89"/>
      <c r="DY38" s="89"/>
      <c r="DZ38" s="89"/>
    </row>
    <row r="39" spans="1:256" ht="12.75" customHeight="1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 t="s">
        <v>70</v>
      </c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89"/>
      <c r="DU39" s="89"/>
      <c r="DV39" s="89"/>
      <c r="DW39" s="89"/>
      <c r="DX39" s="89"/>
      <c r="DY39" s="89"/>
      <c r="DZ39" s="89"/>
    </row>
    <row r="40" spans="1:256" ht="12.75" customHeight="1" x14ac:dyDescent="0.2">
      <c r="A40" s="116" t="s">
        <v>76</v>
      </c>
      <c r="B40" s="116"/>
      <c r="C40" s="116"/>
      <c r="D40" s="116"/>
      <c r="E40" s="116"/>
      <c r="F40" s="116" t="s">
        <v>77</v>
      </c>
      <c r="G40" s="116"/>
      <c r="H40" s="116"/>
      <c r="I40" s="116"/>
      <c r="J40" s="116"/>
      <c r="K40" s="116"/>
      <c r="L40" s="116"/>
      <c r="M40" s="116"/>
      <c r="N40" s="116" t="s">
        <v>78</v>
      </c>
      <c r="O40" s="116"/>
      <c r="P40" s="116"/>
      <c r="Q40" s="116"/>
      <c r="R40" s="116"/>
      <c r="S40" s="116"/>
      <c r="T40" s="116"/>
      <c r="U40" s="116"/>
      <c r="V40" s="116" t="s">
        <v>79</v>
      </c>
      <c r="W40" s="116"/>
      <c r="X40" s="116"/>
      <c r="Y40" s="116"/>
      <c r="Z40" s="116"/>
      <c r="AA40" s="116"/>
      <c r="AB40" s="116"/>
      <c r="AC40" s="116"/>
      <c r="AD40" s="116" t="s">
        <v>80</v>
      </c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 t="s">
        <v>81</v>
      </c>
      <c r="AP40" s="116"/>
      <c r="AQ40" s="116"/>
      <c r="AR40" s="116"/>
      <c r="AS40" s="116"/>
      <c r="AT40" s="116"/>
      <c r="AU40" s="116"/>
      <c r="AV40" s="116"/>
      <c r="AW40" s="116" t="s">
        <v>82</v>
      </c>
      <c r="AX40" s="116"/>
      <c r="AY40" s="116"/>
      <c r="AZ40" s="116"/>
      <c r="BA40" s="116"/>
      <c r="BB40" s="116"/>
      <c r="BC40" s="116"/>
      <c r="BD40" s="116"/>
      <c r="BE40" s="116" t="s">
        <v>83</v>
      </c>
      <c r="BF40" s="116"/>
      <c r="BG40" s="116"/>
      <c r="BH40" s="116"/>
      <c r="BI40" s="116"/>
      <c r="BJ40" s="116"/>
      <c r="BK40" s="116"/>
      <c r="BL40" s="116"/>
      <c r="BM40" s="116" t="s">
        <v>84</v>
      </c>
      <c r="BN40" s="116"/>
      <c r="BO40" s="116"/>
      <c r="BP40" s="116"/>
      <c r="BQ40" s="116"/>
      <c r="BR40" s="116"/>
      <c r="BS40" s="116"/>
      <c r="BT40" s="116"/>
      <c r="BU40" s="116" t="s">
        <v>85</v>
      </c>
      <c r="BV40" s="116"/>
      <c r="BW40" s="116"/>
      <c r="BX40" s="116"/>
      <c r="BY40" s="116"/>
      <c r="BZ40" s="116"/>
      <c r="CA40" s="116"/>
      <c r="CB40" s="116"/>
      <c r="CC40" s="116" t="s">
        <v>86</v>
      </c>
      <c r="CD40" s="116"/>
      <c r="CE40" s="116"/>
      <c r="CF40" s="116"/>
      <c r="CG40" s="116"/>
      <c r="CH40" s="116"/>
      <c r="CI40" s="116"/>
      <c r="CJ40" s="116"/>
      <c r="CK40" s="116"/>
      <c r="CL40" s="116" t="s">
        <v>87</v>
      </c>
      <c r="CM40" s="116"/>
      <c r="CN40" s="116"/>
      <c r="CO40" s="116"/>
      <c r="CP40" s="116"/>
      <c r="CQ40" s="116"/>
      <c r="CR40" s="116"/>
      <c r="CS40" s="116"/>
      <c r="CT40" s="116"/>
      <c r="CU40" s="116" t="s">
        <v>88</v>
      </c>
      <c r="CV40" s="116"/>
      <c r="CW40" s="116"/>
      <c r="CX40" s="116"/>
      <c r="CY40" s="116"/>
      <c r="CZ40" s="116"/>
      <c r="DA40" s="116"/>
      <c r="DB40" s="116"/>
      <c r="DC40" s="116" t="s">
        <v>89</v>
      </c>
      <c r="DD40" s="116"/>
      <c r="DE40" s="116"/>
      <c r="DF40" s="116"/>
      <c r="DG40" s="116"/>
      <c r="DH40" s="116"/>
      <c r="DI40" s="116"/>
      <c r="DJ40" s="116"/>
      <c r="DK40" s="116"/>
      <c r="DL40" s="116" t="s">
        <v>90</v>
      </c>
      <c r="DM40" s="116"/>
      <c r="DN40" s="116"/>
      <c r="DO40" s="116"/>
      <c r="DP40" s="116"/>
      <c r="DQ40" s="116"/>
      <c r="DR40" s="116"/>
      <c r="DS40" s="116"/>
      <c r="DT40" s="89"/>
      <c r="DU40" s="89"/>
      <c r="DV40" s="89"/>
      <c r="DW40" s="89"/>
      <c r="DX40" s="89"/>
      <c r="DY40" s="89"/>
      <c r="DZ40" s="89"/>
    </row>
    <row r="41" spans="1:256" ht="156" customHeight="1" x14ac:dyDescent="0.2">
      <c r="A41" s="135">
        <v>5</v>
      </c>
      <c r="B41" s="136"/>
      <c r="C41" s="136"/>
      <c r="D41" s="136"/>
      <c r="E41" s="137"/>
      <c r="F41" s="129" t="s">
        <v>106</v>
      </c>
      <c r="G41" s="130"/>
      <c r="H41" s="130"/>
      <c r="I41" s="130"/>
      <c r="J41" s="130"/>
      <c r="K41" s="130"/>
      <c r="L41" s="130"/>
      <c r="M41" s="131"/>
      <c r="N41" s="129" t="s">
        <v>107</v>
      </c>
      <c r="O41" s="130"/>
      <c r="P41" s="130"/>
      <c r="Q41" s="130"/>
      <c r="R41" s="130"/>
      <c r="S41" s="130"/>
      <c r="T41" s="130"/>
      <c r="U41" s="131"/>
      <c r="V41" s="132" t="s">
        <v>108</v>
      </c>
      <c r="W41" s="133"/>
      <c r="X41" s="133"/>
      <c r="Y41" s="133"/>
      <c r="Z41" s="133"/>
      <c r="AA41" s="133"/>
      <c r="AB41" s="133"/>
      <c r="AC41" s="134"/>
      <c r="AD41" s="132" t="s">
        <v>109</v>
      </c>
      <c r="AE41" s="133"/>
      <c r="AF41" s="133"/>
      <c r="AG41" s="133"/>
      <c r="AH41" s="133"/>
      <c r="AI41" s="133"/>
      <c r="AJ41" s="133"/>
      <c r="AK41" s="133"/>
      <c r="AL41" s="133"/>
      <c r="AM41" s="133"/>
      <c r="AN41" s="134"/>
      <c r="AO41" s="129" t="s">
        <v>110</v>
      </c>
      <c r="AP41" s="130"/>
      <c r="AQ41" s="130"/>
      <c r="AR41" s="130"/>
      <c r="AS41" s="130"/>
      <c r="AT41" s="130"/>
      <c r="AU41" s="130"/>
      <c r="AV41" s="131"/>
      <c r="AW41" s="132" t="s">
        <v>99</v>
      </c>
      <c r="AX41" s="133"/>
      <c r="AY41" s="133"/>
      <c r="AZ41" s="133"/>
      <c r="BA41" s="133"/>
      <c r="BB41" s="133"/>
      <c r="BC41" s="133"/>
      <c r="BD41" s="134"/>
      <c r="BE41" s="144">
        <v>1</v>
      </c>
      <c r="BF41" s="145"/>
      <c r="BG41" s="145"/>
      <c r="BH41" s="145"/>
      <c r="BI41" s="145"/>
      <c r="BJ41" s="145"/>
      <c r="BK41" s="145"/>
      <c r="BL41" s="146"/>
      <c r="BM41" s="129" t="s">
        <v>95</v>
      </c>
      <c r="BN41" s="130"/>
      <c r="BO41" s="130"/>
      <c r="BP41" s="130"/>
      <c r="BQ41" s="130"/>
      <c r="BR41" s="130"/>
      <c r="BS41" s="130"/>
      <c r="BT41" s="131"/>
      <c r="BU41" s="138" t="s">
        <v>96</v>
      </c>
      <c r="BV41" s="139"/>
      <c r="BW41" s="139"/>
      <c r="BX41" s="139"/>
      <c r="BY41" s="139"/>
      <c r="BZ41" s="139"/>
      <c r="CA41" s="139"/>
      <c r="CB41" s="140"/>
      <c r="CC41" s="144">
        <v>960000</v>
      </c>
      <c r="CD41" s="145"/>
      <c r="CE41" s="145"/>
      <c r="CF41" s="145"/>
      <c r="CG41" s="145"/>
      <c r="CH41" s="145"/>
      <c r="CI41" s="145"/>
      <c r="CJ41" s="145"/>
      <c r="CK41" s="146"/>
      <c r="CL41" s="141">
        <v>45231</v>
      </c>
      <c r="CM41" s="142"/>
      <c r="CN41" s="142"/>
      <c r="CO41" s="142"/>
      <c r="CP41" s="142"/>
      <c r="CQ41" s="142"/>
      <c r="CR41" s="142"/>
      <c r="CS41" s="142"/>
      <c r="CT41" s="143"/>
      <c r="CU41" s="141">
        <v>45658</v>
      </c>
      <c r="CV41" s="142"/>
      <c r="CW41" s="142"/>
      <c r="CX41" s="142"/>
      <c r="CY41" s="142"/>
      <c r="CZ41" s="142"/>
      <c r="DA41" s="142"/>
      <c r="DB41" s="143"/>
      <c r="DC41" s="132" t="s">
        <v>100</v>
      </c>
      <c r="DD41" s="133"/>
      <c r="DE41" s="133"/>
      <c r="DF41" s="133"/>
      <c r="DG41" s="133"/>
      <c r="DH41" s="133"/>
      <c r="DI41" s="133"/>
      <c r="DJ41" s="133"/>
      <c r="DK41" s="134"/>
      <c r="DL41" s="138" t="s">
        <v>98</v>
      </c>
      <c r="DM41" s="139"/>
      <c r="DN41" s="139"/>
      <c r="DO41" s="139"/>
      <c r="DP41" s="139"/>
      <c r="DQ41" s="139"/>
      <c r="DR41" s="139"/>
      <c r="DS41" s="140"/>
      <c r="DT41" s="71"/>
      <c r="DU41" s="71"/>
      <c r="DV41" s="71"/>
      <c r="DW41" s="71"/>
      <c r="DX41" s="71"/>
      <c r="DY41" s="71"/>
      <c r="DZ41" s="71"/>
    </row>
    <row r="42" spans="1:256" ht="75" customHeight="1" x14ac:dyDescent="0.2">
      <c r="A42" s="135">
        <v>6</v>
      </c>
      <c r="B42" s="136"/>
      <c r="C42" s="136"/>
      <c r="D42" s="136"/>
      <c r="E42" s="137"/>
      <c r="F42" s="129" t="s">
        <v>121</v>
      </c>
      <c r="G42" s="130"/>
      <c r="H42" s="130"/>
      <c r="I42" s="130"/>
      <c r="J42" s="130"/>
      <c r="K42" s="130"/>
      <c r="L42" s="130"/>
      <c r="M42" s="131"/>
      <c r="N42" s="129" t="s">
        <v>122</v>
      </c>
      <c r="O42" s="130"/>
      <c r="P42" s="130"/>
      <c r="Q42" s="130"/>
      <c r="R42" s="130"/>
      <c r="S42" s="130"/>
      <c r="T42" s="130"/>
      <c r="U42" s="131"/>
      <c r="V42" s="132" t="s">
        <v>165</v>
      </c>
      <c r="W42" s="133"/>
      <c r="X42" s="133"/>
      <c r="Y42" s="133"/>
      <c r="Z42" s="133"/>
      <c r="AA42" s="133"/>
      <c r="AB42" s="133"/>
      <c r="AC42" s="134"/>
      <c r="AD42" s="132" t="s">
        <v>94</v>
      </c>
      <c r="AE42" s="133"/>
      <c r="AF42" s="133"/>
      <c r="AG42" s="133"/>
      <c r="AH42" s="133"/>
      <c r="AI42" s="133"/>
      <c r="AJ42" s="133"/>
      <c r="AK42" s="133"/>
      <c r="AL42" s="133"/>
      <c r="AM42" s="133"/>
      <c r="AN42" s="134"/>
      <c r="AO42" s="129" t="s">
        <v>110</v>
      </c>
      <c r="AP42" s="130"/>
      <c r="AQ42" s="130"/>
      <c r="AR42" s="130"/>
      <c r="AS42" s="130"/>
      <c r="AT42" s="130"/>
      <c r="AU42" s="130"/>
      <c r="AV42" s="131"/>
      <c r="AW42" s="132" t="s">
        <v>99</v>
      </c>
      <c r="AX42" s="133"/>
      <c r="AY42" s="133"/>
      <c r="AZ42" s="133"/>
      <c r="BA42" s="133"/>
      <c r="BB42" s="133"/>
      <c r="BC42" s="133"/>
      <c r="BD42" s="134"/>
      <c r="BE42" s="147">
        <v>1</v>
      </c>
      <c r="BF42" s="148"/>
      <c r="BG42" s="148"/>
      <c r="BH42" s="148"/>
      <c r="BI42" s="148"/>
      <c r="BJ42" s="148"/>
      <c r="BK42" s="148"/>
      <c r="BL42" s="149"/>
      <c r="BM42" s="129" t="s">
        <v>95</v>
      </c>
      <c r="BN42" s="130"/>
      <c r="BO42" s="130"/>
      <c r="BP42" s="130"/>
      <c r="BQ42" s="130"/>
      <c r="BR42" s="130"/>
      <c r="BS42" s="130"/>
      <c r="BT42" s="131"/>
      <c r="BU42" s="138" t="s">
        <v>96</v>
      </c>
      <c r="BV42" s="139"/>
      <c r="BW42" s="139"/>
      <c r="BX42" s="139"/>
      <c r="BY42" s="139"/>
      <c r="BZ42" s="139"/>
      <c r="CA42" s="139"/>
      <c r="CB42" s="140"/>
      <c r="CC42" s="144">
        <v>400000</v>
      </c>
      <c r="CD42" s="145"/>
      <c r="CE42" s="145"/>
      <c r="CF42" s="145"/>
      <c r="CG42" s="145"/>
      <c r="CH42" s="145"/>
      <c r="CI42" s="145"/>
      <c r="CJ42" s="145"/>
      <c r="CK42" s="146"/>
      <c r="CL42" s="141">
        <v>44927</v>
      </c>
      <c r="CM42" s="142"/>
      <c r="CN42" s="142"/>
      <c r="CO42" s="142"/>
      <c r="CP42" s="142"/>
      <c r="CQ42" s="142"/>
      <c r="CR42" s="142"/>
      <c r="CS42" s="142"/>
      <c r="CT42" s="143"/>
      <c r="CU42" s="141">
        <v>45292</v>
      </c>
      <c r="CV42" s="142"/>
      <c r="CW42" s="142"/>
      <c r="CX42" s="142"/>
      <c r="CY42" s="142"/>
      <c r="CZ42" s="142"/>
      <c r="DA42" s="142"/>
      <c r="DB42" s="143"/>
      <c r="DC42" s="132" t="s">
        <v>100</v>
      </c>
      <c r="DD42" s="133"/>
      <c r="DE42" s="133"/>
      <c r="DF42" s="133"/>
      <c r="DG42" s="133"/>
      <c r="DH42" s="133"/>
      <c r="DI42" s="133"/>
      <c r="DJ42" s="133"/>
      <c r="DK42" s="134"/>
      <c r="DL42" s="138" t="s">
        <v>98</v>
      </c>
      <c r="DM42" s="139"/>
      <c r="DN42" s="139"/>
      <c r="DO42" s="139"/>
      <c r="DP42" s="139"/>
      <c r="DQ42" s="139"/>
      <c r="DR42" s="139"/>
      <c r="DS42" s="140"/>
      <c r="DT42" s="89"/>
      <c r="DU42" s="89"/>
      <c r="DV42" s="89"/>
      <c r="DW42" s="89"/>
      <c r="DX42" s="89"/>
      <c r="DY42" s="89"/>
      <c r="DZ42" s="89"/>
    </row>
    <row r="43" spans="1:256" ht="156" customHeight="1" x14ac:dyDescent="0.2">
      <c r="A43" s="135">
        <v>8</v>
      </c>
      <c r="B43" s="136"/>
      <c r="C43" s="136"/>
      <c r="D43" s="136"/>
      <c r="E43" s="137"/>
      <c r="F43" s="129" t="s">
        <v>158</v>
      </c>
      <c r="G43" s="130"/>
      <c r="H43" s="130"/>
      <c r="I43" s="130"/>
      <c r="J43" s="130"/>
      <c r="K43" s="130"/>
      <c r="L43" s="130"/>
      <c r="M43" s="131"/>
      <c r="N43" s="129" t="s">
        <v>159</v>
      </c>
      <c r="O43" s="130"/>
      <c r="P43" s="130"/>
      <c r="Q43" s="130"/>
      <c r="R43" s="130"/>
      <c r="S43" s="130"/>
      <c r="T43" s="130"/>
      <c r="U43" s="131"/>
      <c r="V43" s="132" t="s">
        <v>160</v>
      </c>
      <c r="W43" s="133"/>
      <c r="X43" s="133"/>
      <c r="Y43" s="133"/>
      <c r="Z43" s="133"/>
      <c r="AA43" s="133"/>
      <c r="AB43" s="133"/>
      <c r="AC43" s="134"/>
      <c r="AD43" s="132" t="s">
        <v>161</v>
      </c>
      <c r="AE43" s="133"/>
      <c r="AF43" s="133"/>
      <c r="AG43" s="133"/>
      <c r="AH43" s="133"/>
      <c r="AI43" s="133"/>
      <c r="AJ43" s="133"/>
      <c r="AK43" s="133"/>
      <c r="AL43" s="133"/>
      <c r="AM43" s="133"/>
      <c r="AN43" s="134"/>
      <c r="AO43" s="129">
        <v>876</v>
      </c>
      <c r="AP43" s="130"/>
      <c r="AQ43" s="130"/>
      <c r="AR43" s="130"/>
      <c r="AS43" s="130"/>
      <c r="AT43" s="130"/>
      <c r="AU43" s="130"/>
      <c r="AV43" s="131"/>
      <c r="AW43" s="132" t="s">
        <v>99</v>
      </c>
      <c r="AX43" s="133"/>
      <c r="AY43" s="133"/>
      <c r="AZ43" s="133"/>
      <c r="BA43" s="133"/>
      <c r="BB43" s="133"/>
      <c r="BC43" s="133"/>
      <c r="BD43" s="134"/>
      <c r="BE43" s="144">
        <v>1</v>
      </c>
      <c r="BF43" s="145"/>
      <c r="BG43" s="145"/>
      <c r="BH43" s="145"/>
      <c r="BI43" s="145"/>
      <c r="BJ43" s="145"/>
      <c r="BK43" s="145"/>
      <c r="BL43" s="146"/>
      <c r="BM43" s="129" t="s">
        <v>95</v>
      </c>
      <c r="BN43" s="130"/>
      <c r="BO43" s="130"/>
      <c r="BP43" s="130"/>
      <c r="BQ43" s="130"/>
      <c r="BR43" s="130"/>
      <c r="BS43" s="130"/>
      <c r="BT43" s="131"/>
      <c r="BU43" s="138" t="s">
        <v>96</v>
      </c>
      <c r="BV43" s="139"/>
      <c r="BW43" s="139"/>
      <c r="BX43" s="139"/>
      <c r="BY43" s="139"/>
      <c r="BZ43" s="139"/>
      <c r="CA43" s="139"/>
      <c r="CB43" s="140"/>
      <c r="CC43" s="144">
        <v>200000</v>
      </c>
      <c r="CD43" s="145"/>
      <c r="CE43" s="145"/>
      <c r="CF43" s="145"/>
      <c r="CG43" s="145"/>
      <c r="CH43" s="145"/>
      <c r="CI43" s="145"/>
      <c r="CJ43" s="145"/>
      <c r="CK43" s="146"/>
      <c r="CL43" s="141">
        <v>44927</v>
      </c>
      <c r="CM43" s="142"/>
      <c r="CN43" s="142"/>
      <c r="CO43" s="142"/>
      <c r="CP43" s="142"/>
      <c r="CQ43" s="142"/>
      <c r="CR43" s="142"/>
      <c r="CS43" s="142"/>
      <c r="CT43" s="143"/>
      <c r="CU43" s="141">
        <v>45292</v>
      </c>
      <c r="CV43" s="142"/>
      <c r="CW43" s="142"/>
      <c r="CX43" s="142"/>
      <c r="CY43" s="142"/>
      <c r="CZ43" s="142"/>
      <c r="DA43" s="142"/>
      <c r="DB43" s="143"/>
      <c r="DC43" s="132" t="s">
        <v>100</v>
      </c>
      <c r="DD43" s="133"/>
      <c r="DE43" s="133"/>
      <c r="DF43" s="133"/>
      <c r="DG43" s="133"/>
      <c r="DH43" s="133"/>
      <c r="DI43" s="133"/>
      <c r="DJ43" s="133"/>
      <c r="DK43" s="134"/>
      <c r="DL43" s="138" t="s">
        <v>98</v>
      </c>
      <c r="DM43" s="139"/>
      <c r="DN43" s="139"/>
      <c r="DO43" s="139"/>
      <c r="DP43" s="139"/>
      <c r="DQ43" s="139"/>
      <c r="DR43" s="139"/>
      <c r="DS43" s="140"/>
      <c r="DT43" s="71"/>
      <c r="DU43" s="71"/>
      <c r="DV43" s="71"/>
      <c r="DW43" s="71"/>
      <c r="DX43" s="71"/>
      <c r="DY43" s="71"/>
      <c r="DZ43" s="71"/>
    </row>
    <row r="44" spans="1:256" s="2" customFormat="1" ht="98.25" customHeight="1" x14ac:dyDescent="0.2">
      <c r="A44" s="163">
        <v>15</v>
      </c>
      <c r="B44" s="163"/>
      <c r="C44" s="163"/>
      <c r="D44" s="163"/>
      <c r="E44" s="163"/>
      <c r="F44" s="151" t="s">
        <v>121</v>
      </c>
      <c r="G44" s="151"/>
      <c r="H44" s="151"/>
      <c r="I44" s="151"/>
      <c r="J44" s="151"/>
      <c r="K44" s="151"/>
      <c r="L44" s="151"/>
      <c r="M44" s="151"/>
      <c r="N44" s="151" t="s">
        <v>122</v>
      </c>
      <c r="O44" s="151"/>
      <c r="P44" s="151"/>
      <c r="Q44" s="151"/>
      <c r="R44" s="151"/>
      <c r="S44" s="151"/>
      <c r="T44" s="151"/>
      <c r="U44" s="151"/>
      <c r="V44" s="152" t="s">
        <v>165</v>
      </c>
      <c r="W44" s="152"/>
      <c r="X44" s="152"/>
      <c r="Y44" s="152"/>
      <c r="Z44" s="152"/>
      <c r="AA44" s="152"/>
      <c r="AB44" s="152"/>
      <c r="AC44" s="152"/>
      <c r="AD44" s="152" t="s">
        <v>94</v>
      </c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1" t="s">
        <v>110</v>
      </c>
      <c r="AP44" s="151"/>
      <c r="AQ44" s="151"/>
      <c r="AR44" s="151"/>
      <c r="AS44" s="151"/>
      <c r="AT44" s="151"/>
      <c r="AU44" s="151"/>
      <c r="AV44" s="151"/>
      <c r="AW44" s="132" t="s">
        <v>99</v>
      </c>
      <c r="AX44" s="133"/>
      <c r="AY44" s="133"/>
      <c r="AZ44" s="133"/>
      <c r="BA44" s="133"/>
      <c r="BB44" s="133"/>
      <c r="BC44" s="133"/>
      <c r="BD44" s="134"/>
      <c r="BE44" s="153">
        <v>1</v>
      </c>
      <c r="BF44" s="153"/>
      <c r="BG44" s="153"/>
      <c r="BH44" s="153"/>
      <c r="BI44" s="153"/>
      <c r="BJ44" s="153"/>
      <c r="BK44" s="153"/>
      <c r="BL44" s="153"/>
      <c r="BM44" s="151" t="s">
        <v>95</v>
      </c>
      <c r="BN44" s="151"/>
      <c r="BO44" s="151"/>
      <c r="BP44" s="151"/>
      <c r="BQ44" s="151"/>
      <c r="BR44" s="151"/>
      <c r="BS44" s="151"/>
      <c r="BT44" s="151"/>
      <c r="BU44" s="150" t="s">
        <v>96</v>
      </c>
      <c r="BV44" s="150"/>
      <c r="BW44" s="150"/>
      <c r="BX44" s="150"/>
      <c r="BY44" s="150"/>
      <c r="BZ44" s="150"/>
      <c r="CA44" s="150"/>
      <c r="CB44" s="150"/>
      <c r="CC44" s="162">
        <v>400000</v>
      </c>
      <c r="CD44" s="162"/>
      <c r="CE44" s="162"/>
      <c r="CF44" s="162"/>
      <c r="CG44" s="162"/>
      <c r="CH44" s="162"/>
      <c r="CI44" s="162"/>
      <c r="CJ44" s="162"/>
      <c r="CK44" s="162"/>
      <c r="CL44" s="154">
        <v>45292</v>
      </c>
      <c r="CM44" s="154"/>
      <c r="CN44" s="154"/>
      <c r="CO44" s="154"/>
      <c r="CP44" s="154"/>
      <c r="CQ44" s="154"/>
      <c r="CR44" s="154"/>
      <c r="CS44" s="154"/>
      <c r="CT44" s="154"/>
      <c r="CU44" s="154">
        <v>45658</v>
      </c>
      <c r="CV44" s="154"/>
      <c r="CW44" s="154"/>
      <c r="CX44" s="154"/>
      <c r="CY44" s="154"/>
      <c r="CZ44" s="154"/>
      <c r="DA44" s="154"/>
      <c r="DB44" s="154"/>
      <c r="DC44" s="132" t="s">
        <v>100</v>
      </c>
      <c r="DD44" s="133"/>
      <c r="DE44" s="133"/>
      <c r="DF44" s="133"/>
      <c r="DG44" s="133"/>
      <c r="DH44" s="133"/>
      <c r="DI44" s="133"/>
      <c r="DJ44" s="133"/>
      <c r="DK44" s="134"/>
      <c r="DL44" s="150" t="s">
        <v>98</v>
      </c>
      <c r="DM44" s="150"/>
      <c r="DN44" s="150"/>
      <c r="DO44" s="150"/>
      <c r="DP44" s="150"/>
      <c r="DQ44" s="150"/>
      <c r="DR44" s="150"/>
      <c r="DS44" s="150"/>
      <c r="DT44" s="89"/>
      <c r="DU44" s="89"/>
      <c r="DV44" s="89"/>
      <c r="DW44" s="89"/>
      <c r="DX44" s="89"/>
      <c r="DY44" s="89"/>
      <c r="DZ44" s="89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ht="156" customHeight="1" x14ac:dyDescent="0.2">
      <c r="A45" s="135">
        <v>16</v>
      </c>
      <c r="B45" s="136"/>
      <c r="C45" s="136"/>
      <c r="D45" s="136"/>
      <c r="E45" s="137"/>
      <c r="F45" s="129" t="s">
        <v>158</v>
      </c>
      <c r="G45" s="130"/>
      <c r="H45" s="130"/>
      <c r="I45" s="130"/>
      <c r="J45" s="130"/>
      <c r="K45" s="130"/>
      <c r="L45" s="130"/>
      <c r="M45" s="131"/>
      <c r="N45" s="129" t="s">
        <v>159</v>
      </c>
      <c r="O45" s="130"/>
      <c r="P45" s="130"/>
      <c r="Q45" s="130"/>
      <c r="R45" s="130"/>
      <c r="S45" s="130"/>
      <c r="T45" s="130"/>
      <c r="U45" s="131"/>
      <c r="V45" s="132" t="s">
        <v>160</v>
      </c>
      <c r="W45" s="133"/>
      <c r="X45" s="133"/>
      <c r="Y45" s="133"/>
      <c r="Z45" s="133"/>
      <c r="AA45" s="133"/>
      <c r="AB45" s="133"/>
      <c r="AC45" s="134"/>
      <c r="AD45" s="132" t="s">
        <v>161</v>
      </c>
      <c r="AE45" s="133"/>
      <c r="AF45" s="133"/>
      <c r="AG45" s="133"/>
      <c r="AH45" s="133"/>
      <c r="AI45" s="133"/>
      <c r="AJ45" s="133"/>
      <c r="AK45" s="133"/>
      <c r="AL45" s="133"/>
      <c r="AM45" s="133"/>
      <c r="AN45" s="134"/>
      <c r="AO45" s="129">
        <v>876</v>
      </c>
      <c r="AP45" s="130"/>
      <c r="AQ45" s="130"/>
      <c r="AR45" s="130"/>
      <c r="AS45" s="130"/>
      <c r="AT45" s="130"/>
      <c r="AU45" s="130"/>
      <c r="AV45" s="131"/>
      <c r="AW45" s="132" t="s">
        <v>99</v>
      </c>
      <c r="AX45" s="133"/>
      <c r="AY45" s="133"/>
      <c r="AZ45" s="133"/>
      <c r="BA45" s="133"/>
      <c r="BB45" s="133"/>
      <c r="BC45" s="133"/>
      <c r="BD45" s="134"/>
      <c r="BE45" s="144">
        <v>1</v>
      </c>
      <c r="BF45" s="145"/>
      <c r="BG45" s="145"/>
      <c r="BH45" s="145"/>
      <c r="BI45" s="145"/>
      <c r="BJ45" s="145"/>
      <c r="BK45" s="145"/>
      <c r="BL45" s="146"/>
      <c r="BM45" s="129" t="s">
        <v>95</v>
      </c>
      <c r="BN45" s="130"/>
      <c r="BO45" s="130"/>
      <c r="BP45" s="130"/>
      <c r="BQ45" s="130"/>
      <c r="BR45" s="130"/>
      <c r="BS45" s="130"/>
      <c r="BT45" s="131"/>
      <c r="BU45" s="138" t="s">
        <v>96</v>
      </c>
      <c r="BV45" s="139"/>
      <c r="BW45" s="139"/>
      <c r="BX45" s="139"/>
      <c r="BY45" s="139"/>
      <c r="BZ45" s="139"/>
      <c r="CA45" s="139"/>
      <c r="CB45" s="140"/>
      <c r="CC45" s="144">
        <v>200000</v>
      </c>
      <c r="CD45" s="145"/>
      <c r="CE45" s="145"/>
      <c r="CF45" s="145"/>
      <c r="CG45" s="145"/>
      <c r="CH45" s="145"/>
      <c r="CI45" s="145"/>
      <c r="CJ45" s="145"/>
      <c r="CK45" s="146"/>
      <c r="CL45" s="141">
        <v>45292</v>
      </c>
      <c r="CM45" s="142"/>
      <c r="CN45" s="142"/>
      <c r="CO45" s="142"/>
      <c r="CP45" s="142"/>
      <c r="CQ45" s="142"/>
      <c r="CR45" s="142"/>
      <c r="CS45" s="142"/>
      <c r="CT45" s="143"/>
      <c r="CU45" s="141">
        <v>45658</v>
      </c>
      <c r="CV45" s="142"/>
      <c r="CW45" s="142"/>
      <c r="CX45" s="142"/>
      <c r="CY45" s="142"/>
      <c r="CZ45" s="142"/>
      <c r="DA45" s="142"/>
      <c r="DB45" s="143"/>
      <c r="DC45" s="132" t="s">
        <v>100</v>
      </c>
      <c r="DD45" s="133"/>
      <c r="DE45" s="133"/>
      <c r="DF45" s="133"/>
      <c r="DG45" s="133"/>
      <c r="DH45" s="133"/>
      <c r="DI45" s="133"/>
      <c r="DJ45" s="133"/>
      <c r="DK45" s="134"/>
      <c r="DL45" s="138" t="s">
        <v>98</v>
      </c>
      <c r="DM45" s="139"/>
      <c r="DN45" s="139"/>
      <c r="DO45" s="139"/>
      <c r="DP45" s="139"/>
      <c r="DQ45" s="139"/>
      <c r="DR45" s="139"/>
      <c r="DS45" s="140"/>
      <c r="DT45" s="71"/>
      <c r="DU45" s="71"/>
      <c r="DV45" s="71"/>
      <c r="DW45" s="71"/>
      <c r="DX45" s="71"/>
      <c r="DY45" s="71"/>
      <c r="DZ45" s="71"/>
    </row>
    <row r="46" spans="1:256" ht="156" customHeight="1" x14ac:dyDescent="0.2">
      <c r="A46" s="135">
        <v>17</v>
      </c>
      <c r="B46" s="136"/>
      <c r="C46" s="136"/>
      <c r="D46" s="136"/>
      <c r="E46" s="137"/>
      <c r="F46" s="129" t="s">
        <v>106</v>
      </c>
      <c r="G46" s="130"/>
      <c r="H46" s="130"/>
      <c r="I46" s="130"/>
      <c r="J46" s="130"/>
      <c r="K46" s="130"/>
      <c r="L46" s="130"/>
      <c r="M46" s="131"/>
      <c r="N46" s="129" t="s">
        <v>107</v>
      </c>
      <c r="O46" s="130"/>
      <c r="P46" s="130"/>
      <c r="Q46" s="130"/>
      <c r="R46" s="130"/>
      <c r="S46" s="130"/>
      <c r="T46" s="130"/>
      <c r="U46" s="131"/>
      <c r="V46" s="132" t="s">
        <v>108</v>
      </c>
      <c r="W46" s="133"/>
      <c r="X46" s="133"/>
      <c r="Y46" s="133"/>
      <c r="Z46" s="133"/>
      <c r="AA46" s="133"/>
      <c r="AB46" s="133"/>
      <c r="AC46" s="134"/>
      <c r="AD46" s="132" t="s">
        <v>109</v>
      </c>
      <c r="AE46" s="133"/>
      <c r="AF46" s="133"/>
      <c r="AG46" s="133"/>
      <c r="AH46" s="133"/>
      <c r="AI46" s="133"/>
      <c r="AJ46" s="133"/>
      <c r="AK46" s="133"/>
      <c r="AL46" s="133"/>
      <c r="AM46" s="133"/>
      <c r="AN46" s="134"/>
      <c r="AO46" s="129" t="s">
        <v>110</v>
      </c>
      <c r="AP46" s="130"/>
      <c r="AQ46" s="130"/>
      <c r="AR46" s="130"/>
      <c r="AS46" s="130"/>
      <c r="AT46" s="130"/>
      <c r="AU46" s="130"/>
      <c r="AV46" s="131"/>
      <c r="AW46" s="132" t="s">
        <v>99</v>
      </c>
      <c r="AX46" s="133"/>
      <c r="AY46" s="133"/>
      <c r="AZ46" s="133"/>
      <c r="BA46" s="133"/>
      <c r="BB46" s="133"/>
      <c r="BC46" s="133"/>
      <c r="BD46" s="134"/>
      <c r="BE46" s="144">
        <v>1</v>
      </c>
      <c r="BF46" s="145"/>
      <c r="BG46" s="145"/>
      <c r="BH46" s="145"/>
      <c r="BI46" s="145"/>
      <c r="BJ46" s="145"/>
      <c r="BK46" s="145"/>
      <c r="BL46" s="146"/>
      <c r="BM46" s="129" t="s">
        <v>95</v>
      </c>
      <c r="BN46" s="130"/>
      <c r="BO46" s="130"/>
      <c r="BP46" s="130"/>
      <c r="BQ46" s="130"/>
      <c r="BR46" s="130"/>
      <c r="BS46" s="130"/>
      <c r="BT46" s="131"/>
      <c r="BU46" s="138" t="s">
        <v>96</v>
      </c>
      <c r="BV46" s="139"/>
      <c r="BW46" s="139"/>
      <c r="BX46" s="139"/>
      <c r="BY46" s="139"/>
      <c r="BZ46" s="139"/>
      <c r="CA46" s="139"/>
      <c r="CB46" s="140"/>
      <c r="CC46" s="144">
        <v>960000</v>
      </c>
      <c r="CD46" s="145"/>
      <c r="CE46" s="145"/>
      <c r="CF46" s="145"/>
      <c r="CG46" s="145"/>
      <c r="CH46" s="145"/>
      <c r="CI46" s="145"/>
      <c r="CJ46" s="145"/>
      <c r="CK46" s="146"/>
      <c r="CL46" s="141">
        <v>45597</v>
      </c>
      <c r="CM46" s="142"/>
      <c r="CN46" s="142"/>
      <c r="CO46" s="142"/>
      <c r="CP46" s="142"/>
      <c r="CQ46" s="142"/>
      <c r="CR46" s="142"/>
      <c r="CS46" s="142"/>
      <c r="CT46" s="143"/>
      <c r="CU46" s="141">
        <v>46023</v>
      </c>
      <c r="CV46" s="142"/>
      <c r="CW46" s="142"/>
      <c r="CX46" s="142"/>
      <c r="CY46" s="142"/>
      <c r="CZ46" s="142"/>
      <c r="DA46" s="142"/>
      <c r="DB46" s="143"/>
      <c r="DC46" s="132" t="s">
        <v>100</v>
      </c>
      <c r="DD46" s="133"/>
      <c r="DE46" s="133"/>
      <c r="DF46" s="133"/>
      <c r="DG46" s="133"/>
      <c r="DH46" s="133"/>
      <c r="DI46" s="133"/>
      <c r="DJ46" s="133"/>
      <c r="DK46" s="134"/>
      <c r="DL46" s="138" t="s">
        <v>98</v>
      </c>
      <c r="DM46" s="139"/>
      <c r="DN46" s="139"/>
      <c r="DO46" s="139"/>
      <c r="DP46" s="139"/>
      <c r="DQ46" s="139"/>
      <c r="DR46" s="139"/>
      <c r="DS46" s="140"/>
      <c r="DT46" s="71"/>
      <c r="DU46" s="71"/>
      <c r="DV46" s="71"/>
      <c r="DW46" s="71"/>
      <c r="DX46" s="71"/>
      <c r="DY46" s="71"/>
      <c r="DZ46" s="71"/>
    </row>
    <row r="47" spans="1:256" ht="75" customHeight="1" x14ac:dyDescent="0.2">
      <c r="A47" s="135">
        <v>18</v>
      </c>
      <c r="B47" s="136"/>
      <c r="C47" s="136"/>
      <c r="D47" s="136"/>
      <c r="E47" s="137"/>
      <c r="F47" s="129" t="s">
        <v>121</v>
      </c>
      <c r="G47" s="130"/>
      <c r="H47" s="130"/>
      <c r="I47" s="130"/>
      <c r="J47" s="130"/>
      <c r="K47" s="130"/>
      <c r="L47" s="130"/>
      <c r="M47" s="131"/>
      <c r="N47" s="151" t="s">
        <v>122</v>
      </c>
      <c r="O47" s="151"/>
      <c r="P47" s="151"/>
      <c r="Q47" s="151"/>
      <c r="R47" s="151"/>
      <c r="S47" s="151"/>
      <c r="T47" s="151"/>
      <c r="U47" s="151"/>
      <c r="V47" s="152" t="s">
        <v>165</v>
      </c>
      <c r="W47" s="152"/>
      <c r="X47" s="152"/>
      <c r="Y47" s="152"/>
      <c r="Z47" s="152"/>
      <c r="AA47" s="152"/>
      <c r="AB47" s="152"/>
      <c r="AC47" s="152"/>
      <c r="AD47" s="152" t="s">
        <v>94</v>
      </c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1" t="s">
        <v>110</v>
      </c>
      <c r="AP47" s="151"/>
      <c r="AQ47" s="151"/>
      <c r="AR47" s="151"/>
      <c r="AS47" s="151"/>
      <c r="AT47" s="151"/>
      <c r="AU47" s="151"/>
      <c r="AV47" s="151"/>
      <c r="AW47" s="132" t="s">
        <v>99</v>
      </c>
      <c r="AX47" s="133"/>
      <c r="AY47" s="133"/>
      <c r="AZ47" s="133"/>
      <c r="BA47" s="133"/>
      <c r="BB47" s="133"/>
      <c r="BC47" s="133"/>
      <c r="BD47" s="134"/>
      <c r="BE47" s="153">
        <v>1</v>
      </c>
      <c r="BF47" s="153"/>
      <c r="BG47" s="153"/>
      <c r="BH47" s="153"/>
      <c r="BI47" s="153"/>
      <c r="BJ47" s="153"/>
      <c r="BK47" s="153"/>
      <c r="BL47" s="153"/>
      <c r="BM47" s="151" t="s">
        <v>95</v>
      </c>
      <c r="BN47" s="151"/>
      <c r="BO47" s="151"/>
      <c r="BP47" s="151"/>
      <c r="BQ47" s="151"/>
      <c r="BR47" s="151"/>
      <c r="BS47" s="151"/>
      <c r="BT47" s="151"/>
      <c r="BU47" s="150" t="s">
        <v>96</v>
      </c>
      <c r="BV47" s="150"/>
      <c r="BW47" s="150"/>
      <c r="BX47" s="150"/>
      <c r="BY47" s="150"/>
      <c r="BZ47" s="150"/>
      <c r="CA47" s="150"/>
      <c r="CB47" s="150"/>
      <c r="CC47" s="162">
        <v>400000</v>
      </c>
      <c r="CD47" s="162"/>
      <c r="CE47" s="162"/>
      <c r="CF47" s="162"/>
      <c r="CG47" s="162"/>
      <c r="CH47" s="162"/>
      <c r="CI47" s="162"/>
      <c r="CJ47" s="162"/>
      <c r="CK47" s="162"/>
      <c r="CL47" s="154">
        <v>45658</v>
      </c>
      <c r="CM47" s="154"/>
      <c r="CN47" s="154"/>
      <c r="CO47" s="154"/>
      <c r="CP47" s="154"/>
      <c r="CQ47" s="154"/>
      <c r="CR47" s="154"/>
      <c r="CS47" s="154"/>
      <c r="CT47" s="154"/>
      <c r="CU47" s="154">
        <v>46023</v>
      </c>
      <c r="CV47" s="154"/>
      <c r="CW47" s="154"/>
      <c r="CX47" s="154"/>
      <c r="CY47" s="154"/>
      <c r="CZ47" s="154"/>
      <c r="DA47" s="154"/>
      <c r="DB47" s="154"/>
      <c r="DC47" s="132" t="s">
        <v>100</v>
      </c>
      <c r="DD47" s="133"/>
      <c r="DE47" s="133"/>
      <c r="DF47" s="133"/>
      <c r="DG47" s="133"/>
      <c r="DH47" s="133"/>
      <c r="DI47" s="133"/>
      <c r="DJ47" s="133"/>
      <c r="DK47" s="134"/>
      <c r="DL47" s="150" t="s">
        <v>98</v>
      </c>
      <c r="DM47" s="150"/>
      <c r="DN47" s="150"/>
      <c r="DO47" s="150"/>
      <c r="DP47" s="150"/>
      <c r="DQ47" s="150"/>
      <c r="DR47" s="150"/>
      <c r="DS47" s="150"/>
      <c r="DT47" s="89"/>
      <c r="DU47" s="89"/>
      <c r="DV47" s="89"/>
      <c r="DW47" s="89"/>
      <c r="DX47" s="89"/>
      <c r="DY47" s="89"/>
      <c r="DZ47" s="89"/>
    </row>
    <row r="48" spans="1:256" ht="156" customHeight="1" x14ac:dyDescent="0.2">
      <c r="A48" s="135">
        <v>19</v>
      </c>
      <c r="B48" s="136"/>
      <c r="C48" s="136"/>
      <c r="D48" s="136"/>
      <c r="E48" s="137"/>
      <c r="F48" s="129" t="s">
        <v>158</v>
      </c>
      <c r="G48" s="130"/>
      <c r="H48" s="130"/>
      <c r="I48" s="130"/>
      <c r="J48" s="130"/>
      <c r="K48" s="130"/>
      <c r="L48" s="130"/>
      <c r="M48" s="131"/>
      <c r="N48" s="129" t="s">
        <v>159</v>
      </c>
      <c r="O48" s="130"/>
      <c r="P48" s="130"/>
      <c r="Q48" s="130"/>
      <c r="R48" s="130"/>
      <c r="S48" s="130"/>
      <c r="T48" s="130"/>
      <c r="U48" s="131"/>
      <c r="V48" s="132" t="s">
        <v>160</v>
      </c>
      <c r="W48" s="133"/>
      <c r="X48" s="133"/>
      <c r="Y48" s="133"/>
      <c r="Z48" s="133"/>
      <c r="AA48" s="133"/>
      <c r="AB48" s="133"/>
      <c r="AC48" s="134"/>
      <c r="AD48" s="132" t="s">
        <v>161</v>
      </c>
      <c r="AE48" s="133"/>
      <c r="AF48" s="133"/>
      <c r="AG48" s="133"/>
      <c r="AH48" s="133"/>
      <c r="AI48" s="133"/>
      <c r="AJ48" s="133"/>
      <c r="AK48" s="133"/>
      <c r="AL48" s="133"/>
      <c r="AM48" s="133"/>
      <c r="AN48" s="134"/>
      <c r="AO48" s="129">
        <v>876</v>
      </c>
      <c r="AP48" s="130"/>
      <c r="AQ48" s="130"/>
      <c r="AR48" s="130"/>
      <c r="AS48" s="130"/>
      <c r="AT48" s="130"/>
      <c r="AU48" s="130"/>
      <c r="AV48" s="131"/>
      <c r="AW48" s="132" t="s">
        <v>99</v>
      </c>
      <c r="AX48" s="133"/>
      <c r="AY48" s="133"/>
      <c r="AZ48" s="133"/>
      <c r="BA48" s="133"/>
      <c r="BB48" s="133"/>
      <c r="BC48" s="133"/>
      <c r="BD48" s="134"/>
      <c r="BE48" s="144">
        <v>1</v>
      </c>
      <c r="BF48" s="145"/>
      <c r="BG48" s="145"/>
      <c r="BH48" s="145"/>
      <c r="BI48" s="145"/>
      <c r="BJ48" s="145"/>
      <c r="BK48" s="145"/>
      <c r="BL48" s="146"/>
      <c r="BM48" s="129" t="s">
        <v>95</v>
      </c>
      <c r="BN48" s="130"/>
      <c r="BO48" s="130"/>
      <c r="BP48" s="130"/>
      <c r="BQ48" s="130"/>
      <c r="BR48" s="130"/>
      <c r="BS48" s="130"/>
      <c r="BT48" s="131"/>
      <c r="BU48" s="138" t="s">
        <v>96</v>
      </c>
      <c r="BV48" s="139"/>
      <c r="BW48" s="139"/>
      <c r="BX48" s="139"/>
      <c r="BY48" s="139"/>
      <c r="BZ48" s="139"/>
      <c r="CA48" s="139"/>
      <c r="CB48" s="140"/>
      <c r="CC48" s="144">
        <v>200000</v>
      </c>
      <c r="CD48" s="145"/>
      <c r="CE48" s="145"/>
      <c r="CF48" s="145"/>
      <c r="CG48" s="145"/>
      <c r="CH48" s="145"/>
      <c r="CI48" s="145"/>
      <c r="CJ48" s="145"/>
      <c r="CK48" s="146"/>
      <c r="CL48" s="141">
        <v>45658</v>
      </c>
      <c r="CM48" s="142"/>
      <c r="CN48" s="142"/>
      <c r="CO48" s="142"/>
      <c r="CP48" s="142"/>
      <c r="CQ48" s="142"/>
      <c r="CR48" s="142"/>
      <c r="CS48" s="142"/>
      <c r="CT48" s="143"/>
      <c r="CU48" s="141">
        <v>46023</v>
      </c>
      <c r="CV48" s="142"/>
      <c r="CW48" s="142"/>
      <c r="CX48" s="142"/>
      <c r="CY48" s="142"/>
      <c r="CZ48" s="142"/>
      <c r="DA48" s="142"/>
      <c r="DB48" s="143"/>
      <c r="DC48" s="132" t="s">
        <v>100</v>
      </c>
      <c r="DD48" s="133"/>
      <c r="DE48" s="133"/>
      <c r="DF48" s="133"/>
      <c r="DG48" s="133"/>
      <c r="DH48" s="133"/>
      <c r="DI48" s="133"/>
      <c r="DJ48" s="133"/>
      <c r="DK48" s="134"/>
      <c r="DL48" s="138" t="s">
        <v>98</v>
      </c>
      <c r="DM48" s="139"/>
      <c r="DN48" s="139"/>
      <c r="DO48" s="139"/>
      <c r="DP48" s="139"/>
      <c r="DQ48" s="139"/>
      <c r="DR48" s="139"/>
      <c r="DS48" s="140"/>
      <c r="DT48" s="71"/>
      <c r="DU48" s="71"/>
      <c r="DV48" s="71"/>
      <c r="DW48" s="71"/>
      <c r="DX48" s="71"/>
      <c r="DY48" s="71"/>
      <c r="DZ48" s="71"/>
    </row>
    <row r="49" spans="1:130" ht="156" customHeight="1" x14ac:dyDescent="0.2">
      <c r="A49" s="135">
        <v>20</v>
      </c>
      <c r="B49" s="136"/>
      <c r="C49" s="136"/>
      <c r="D49" s="136"/>
      <c r="E49" s="137"/>
      <c r="F49" s="129" t="s">
        <v>106</v>
      </c>
      <c r="G49" s="130"/>
      <c r="H49" s="130"/>
      <c r="I49" s="130"/>
      <c r="J49" s="130"/>
      <c r="K49" s="130"/>
      <c r="L49" s="130"/>
      <c r="M49" s="131"/>
      <c r="N49" s="129" t="s">
        <v>107</v>
      </c>
      <c r="O49" s="130"/>
      <c r="P49" s="130"/>
      <c r="Q49" s="130"/>
      <c r="R49" s="130"/>
      <c r="S49" s="130"/>
      <c r="T49" s="130"/>
      <c r="U49" s="131"/>
      <c r="V49" s="132" t="s">
        <v>108</v>
      </c>
      <c r="W49" s="133"/>
      <c r="X49" s="133"/>
      <c r="Y49" s="133"/>
      <c r="Z49" s="133"/>
      <c r="AA49" s="133"/>
      <c r="AB49" s="133"/>
      <c r="AC49" s="134"/>
      <c r="AD49" s="132" t="s">
        <v>109</v>
      </c>
      <c r="AE49" s="133"/>
      <c r="AF49" s="133"/>
      <c r="AG49" s="133"/>
      <c r="AH49" s="133"/>
      <c r="AI49" s="133"/>
      <c r="AJ49" s="133"/>
      <c r="AK49" s="133"/>
      <c r="AL49" s="133"/>
      <c r="AM49" s="133"/>
      <c r="AN49" s="134"/>
      <c r="AO49" s="129" t="s">
        <v>110</v>
      </c>
      <c r="AP49" s="130"/>
      <c r="AQ49" s="130"/>
      <c r="AR49" s="130"/>
      <c r="AS49" s="130"/>
      <c r="AT49" s="130"/>
      <c r="AU49" s="130"/>
      <c r="AV49" s="131"/>
      <c r="AW49" s="132" t="s">
        <v>99</v>
      </c>
      <c r="AX49" s="133"/>
      <c r="AY49" s="133"/>
      <c r="AZ49" s="133"/>
      <c r="BA49" s="133"/>
      <c r="BB49" s="133"/>
      <c r="BC49" s="133"/>
      <c r="BD49" s="134"/>
      <c r="BE49" s="144">
        <v>1</v>
      </c>
      <c r="BF49" s="145"/>
      <c r="BG49" s="145"/>
      <c r="BH49" s="145"/>
      <c r="BI49" s="145"/>
      <c r="BJ49" s="145"/>
      <c r="BK49" s="145"/>
      <c r="BL49" s="146"/>
      <c r="BM49" s="129" t="s">
        <v>95</v>
      </c>
      <c r="BN49" s="130"/>
      <c r="BO49" s="130"/>
      <c r="BP49" s="130"/>
      <c r="BQ49" s="130"/>
      <c r="BR49" s="130"/>
      <c r="BS49" s="130"/>
      <c r="BT49" s="131"/>
      <c r="BU49" s="138" t="s">
        <v>96</v>
      </c>
      <c r="BV49" s="139"/>
      <c r="BW49" s="139"/>
      <c r="BX49" s="139"/>
      <c r="BY49" s="139"/>
      <c r="BZ49" s="139"/>
      <c r="CA49" s="139"/>
      <c r="CB49" s="140"/>
      <c r="CC49" s="144">
        <v>960000</v>
      </c>
      <c r="CD49" s="145"/>
      <c r="CE49" s="145"/>
      <c r="CF49" s="145"/>
      <c r="CG49" s="145"/>
      <c r="CH49" s="145"/>
      <c r="CI49" s="145"/>
      <c r="CJ49" s="145"/>
      <c r="CK49" s="146"/>
      <c r="CL49" s="141">
        <v>45962</v>
      </c>
      <c r="CM49" s="142"/>
      <c r="CN49" s="142"/>
      <c r="CO49" s="142"/>
      <c r="CP49" s="142"/>
      <c r="CQ49" s="142"/>
      <c r="CR49" s="142"/>
      <c r="CS49" s="142"/>
      <c r="CT49" s="143"/>
      <c r="CU49" s="141">
        <v>46388</v>
      </c>
      <c r="CV49" s="142"/>
      <c r="CW49" s="142"/>
      <c r="CX49" s="142"/>
      <c r="CY49" s="142"/>
      <c r="CZ49" s="142"/>
      <c r="DA49" s="142"/>
      <c r="DB49" s="143"/>
      <c r="DC49" s="132" t="s">
        <v>100</v>
      </c>
      <c r="DD49" s="133"/>
      <c r="DE49" s="133"/>
      <c r="DF49" s="133"/>
      <c r="DG49" s="133"/>
      <c r="DH49" s="133"/>
      <c r="DI49" s="133"/>
      <c r="DJ49" s="133"/>
      <c r="DK49" s="134"/>
      <c r="DL49" s="138" t="s">
        <v>98</v>
      </c>
      <c r="DM49" s="139"/>
      <c r="DN49" s="139"/>
      <c r="DO49" s="139"/>
      <c r="DP49" s="139"/>
      <c r="DQ49" s="139"/>
      <c r="DR49" s="139"/>
      <c r="DS49" s="140"/>
      <c r="DT49" s="71"/>
      <c r="DU49" s="71"/>
      <c r="DV49" s="71"/>
      <c r="DW49" s="71"/>
      <c r="DX49" s="71"/>
      <c r="DY49" s="71"/>
      <c r="DZ49" s="71"/>
    </row>
    <row r="50" spans="1:130" ht="105.75" customHeight="1" x14ac:dyDescent="0.2">
      <c r="A50" s="135">
        <v>21</v>
      </c>
      <c r="B50" s="136"/>
      <c r="C50" s="136"/>
      <c r="D50" s="136"/>
      <c r="E50" s="137"/>
      <c r="F50" s="129" t="s">
        <v>167</v>
      </c>
      <c r="G50" s="130"/>
      <c r="H50" s="130"/>
      <c r="I50" s="130"/>
      <c r="J50" s="130"/>
      <c r="K50" s="130"/>
      <c r="L50" s="130"/>
      <c r="M50" s="131"/>
      <c r="N50" s="129" t="s">
        <v>168</v>
      </c>
      <c r="O50" s="130"/>
      <c r="P50" s="130"/>
      <c r="Q50" s="130"/>
      <c r="R50" s="130"/>
      <c r="S50" s="130"/>
      <c r="T50" s="130"/>
      <c r="U50" s="131"/>
      <c r="V50" s="132" t="s">
        <v>169</v>
      </c>
      <c r="W50" s="133"/>
      <c r="X50" s="133"/>
      <c r="Y50" s="133"/>
      <c r="Z50" s="133"/>
      <c r="AA50" s="133"/>
      <c r="AB50" s="133"/>
      <c r="AC50" s="134"/>
      <c r="AD50" s="132" t="s">
        <v>155</v>
      </c>
      <c r="AE50" s="133"/>
      <c r="AF50" s="133"/>
      <c r="AG50" s="133"/>
      <c r="AH50" s="133"/>
      <c r="AI50" s="133"/>
      <c r="AJ50" s="133"/>
      <c r="AK50" s="133"/>
      <c r="AL50" s="133"/>
      <c r="AM50" s="133"/>
      <c r="AN50" s="134"/>
      <c r="AO50" s="129" t="s">
        <v>170</v>
      </c>
      <c r="AP50" s="130"/>
      <c r="AQ50" s="130"/>
      <c r="AR50" s="130"/>
      <c r="AS50" s="130"/>
      <c r="AT50" s="130"/>
      <c r="AU50" s="130"/>
      <c r="AV50" s="131"/>
      <c r="AW50" s="132" t="s">
        <v>171</v>
      </c>
      <c r="AX50" s="133"/>
      <c r="AY50" s="133"/>
      <c r="AZ50" s="133"/>
      <c r="BA50" s="133"/>
      <c r="BB50" s="133"/>
      <c r="BC50" s="133"/>
      <c r="BD50" s="134"/>
      <c r="BE50" s="144">
        <v>1</v>
      </c>
      <c r="BF50" s="145"/>
      <c r="BG50" s="145"/>
      <c r="BH50" s="145"/>
      <c r="BI50" s="145"/>
      <c r="BJ50" s="145"/>
      <c r="BK50" s="145"/>
      <c r="BL50" s="146"/>
      <c r="BM50" s="129" t="s">
        <v>95</v>
      </c>
      <c r="BN50" s="130"/>
      <c r="BO50" s="130"/>
      <c r="BP50" s="130"/>
      <c r="BQ50" s="130"/>
      <c r="BR50" s="130"/>
      <c r="BS50" s="130"/>
      <c r="BT50" s="131"/>
      <c r="BU50" s="138" t="s">
        <v>96</v>
      </c>
      <c r="BV50" s="139"/>
      <c r="BW50" s="139"/>
      <c r="BX50" s="139"/>
      <c r="BY50" s="139"/>
      <c r="BZ50" s="139"/>
      <c r="CA50" s="139"/>
      <c r="CB50" s="140"/>
      <c r="CC50" s="144">
        <v>665000</v>
      </c>
      <c r="CD50" s="145"/>
      <c r="CE50" s="145"/>
      <c r="CF50" s="145"/>
      <c r="CG50" s="145"/>
      <c r="CH50" s="145"/>
      <c r="CI50" s="145"/>
      <c r="CJ50" s="145"/>
      <c r="CK50" s="146"/>
      <c r="CL50" s="141">
        <v>44927</v>
      </c>
      <c r="CM50" s="142"/>
      <c r="CN50" s="142"/>
      <c r="CO50" s="142"/>
      <c r="CP50" s="142"/>
      <c r="CQ50" s="142"/>
      <c r="CR50" s="142"/>
      <c r="CS50" s="142"/>
      <c r="CT50" s="143"/>
      <c r="CU50" s="141">
        <v>44986</v>
      </c>
      <c r="CV50" s="142"/>
      <c r="CW50" s="142"/>
      <c r="CX50" s="142"/>
      <c r="CY50" s="142"/>
      <c r="CZ50" s="142"/>
      <c r="DA50" s="142"/>
      <c r="DB50" s="143"/>
      <c r="DC50" s="132" t="s">
        <v>100</v>
      </c>
      <c r="DD50" s="133"/>
      <c r="DE50" s="133"/>
      <c r="DF50" s="133"/>
      <c r="DG50" s="133"/>
      <c r="DH50" s="133"/>
      <c r="DI50" s="133"/>
      <c r="DJ50" s="133"/>
      <c r="DK50" s="134"/>
      <c r="DL50" s="138" t="s">
        <v>98</v>
      </c>
      <c r="DM50" s="139"/>
      <c r="DN50" s="139"/>
      <c r="DO50" s="139"/>
      <c r="DP50" s="139"/>
      <c r="DQ50" s="139"/>
      <c r="DR50" s="139"/>
      <c r="DS50" s="140"/>
    </row>
    <row r="52" spans="1:130" x14ac:dyDescent="0.2">
      <c r="A52" s="79"/>
      <c r="B52" s="79"/>
      <c r="C52" s="79"/>
      <c r="D52" s="79"/>
      <c r="E52" s="79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0"/>
      <c r="AP52" s="80"/>
      <c r="AQ52" s="80"/>
      <c r="AR52" s="80"/>
      <c r="AS52" s="80"/>
      <c r="AT52" s="80"/>
      <c r="AU52" s="80"/>
      <c r="AV52" s="80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1"/>
      <c r="DU52" s="71"/>
      <c r="DV52" s="71"/>
      <c r="DW52" s="71"/>
      <c r="DX52" s="71"/>
      <c r="DY52" s="71"/>
      <c r="DZ52" s="71"/>
    </row>
    <row r="53" spans="1:130" x14ac:dyDescent="0.2">
      <c r="A53" s="158" t="s">
        <v>157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82"/>
      <c r="BJ53" s="82"/>
      <c r="BK53" s="82"/>
      <c r="BL53" s="82"/>
      <c r="BM53" s="158"/>
      <c r="BN53" s="158"/>
      <c r="BO53" s="158"/>
      <c r="BP53" s="158"/>
      <c r="BQ53" s="158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158"/>
      <c r="CC53" s="158"/>
      <c r="CD53" s="158"/>
      <c r="CE53" s="158"/>
      <c r="CF53" s="158"/>
      <c r="CG53" s="158"/>
      <c r="CH53" s="82"/>
      <c r="CI53" s="82"/>
      <c r="CJ53" s="82"/>
      <c r="CK53" s="82"/>
      <c r="CL53" s="82"/>
      <c r="CM53" s="82"/>
      <c r="CN53" s="83" t="s">
        <v>146</v>
      </c>
      <c r="CO53" s="159" t="s">
        <v>172</v>
      </c>
      <c r="CP53" s="159"/>
      <c r="CQ53" s="159"/>
      <c r="CR53" s="84" t="s">
        <v>147</v>
      </c>
      <c r="CS53" s="82"/>
      <c r="CT53" s="158" t="s">
        <v>173</v>
      </c>
      <c r="CU53" s="158"/>
      <c r="CV53" s="158"/>
      <c r="CW53" s="158"/>
      <c r="CX53" s="158"/>
      <c r="CY53" s="158"/>
      <c r="CZ53" s="158"/>
      <c r="DA53" s="158"/>
      <c r="DB53" s="158"/>
      <c r="DC53" s="158"/>
      <c r="DD53" s="158"/>
      <c r="DE53" s="158"/>
      <c r="DF53" s="158"/>
      <c r="DG53" s="158"/>
      <c r="DH53" s="158"/>
      <c r="DI53" s="158"/>
      <c r="DJ53" s="85"/>
      <c r="DK53" s="85"/>
      <c r="DL53" s="86" t="s">
        <v>148</v>
      </c>
      <c r="DM53" s="155" t="s">
        <v>174</v>
      </c>
      <c r="DN53" s="155"/>
      <c r="DO53" s="155"/>
      <c r="DP53" s="87" t="s">
        <v>149</v>
      </c>
      <c r="DQ53" s="82"/>
      <c r="DR53" s="82"/>
      <c r="DS53" s="82"/>
      <c r="DT53" s="71"/>
      <c r="DU53" s="71"/>
      <c r="DV53" s="71"/>
      <c r="DW53" s="71"/>
      <c r="DX53" s="71"/>
      <c r="DY53" s="71"/>
      <c r="DZ53" s="71"/>
    </row>
    <row r="54" spans="1:130" x14ac:dyDescent="0.2">
      <c r="A54" s="156" t="s">
        <v>150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88"/>
      <c r="BJ54" s="88"/>
      <c r="BK54" s="88"/>
      <c r="BL54" s="88"/>
      <c r="BM54" s="156" t="s">
        <v>151</v>
      </c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88"/>
      <c r="CI54" s="88"/>
      <c r="CJ54" s="88"/>
      <c r="CK54" s="88"/>
      <c r="CL54" s="88"/>
      <c r="CM54" s="88"/>
      <c r="CN54" s="157" t="s">
        <v>152</v>
      </c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7"/>
      <c r="DK54" s="157"/>
      <c r="DL54" s="157"/>
      <c r="DM54" s="157"/>
      <c r="DN54" s="157"/>
      <c r="DO54" s="157"/>
      <c r="DP54" s="157"/>
      <c r="DQ54" s="88"/>
      <c r="DR54" s="88"/>
      <c r="DS54" s="88"/>
      <c r="DT54" s="71"/>
      <c r="DU54" s="71"/>
      <c r="DV54" s="71"/>
      <c r="DW54" s="71"/>
      <c r="DX54" s="71"/>
      <c r="DY54" s="71"/>
      <c r="DZ54" s="71"/>
    </row>
    <row r="55" spans="1:130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84" t="s">
        <v>153</v>
      </c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1"/>
      <c r="DU55" s="71"/>
      <c r="DV55" s="71"/>
      <c r="DW55" s="71"/>
      <c r="DX55" s="71"/>
      <c r="DY55" s="71"/>
      <c r="DZ55" s="71"/>
    </row>
  </sheetData>
  <sheetProtection selectLockedCells="1" selectUnlockedCells="1"/>
  <mergeCells count="315">
    <mergeCell ref="BE50:BL50"/>
    <mergeCell ref="BM50:BT50"/>
    <mergeCell ref="BU50:CB50"/>
    <mergeCell ref="CC50:CK50"/>
    <mergeCell ref="CL50:CT50"/>
    <mergeCell ref="CU50:DB50"/>
    <mergeCell ref="DC50:DK50"/>
    <mergeCell ref="DL50:DS50"/>
    <mergeCell ref="A44:E44"/>
    <mergeCell ref="F44:M44"/>
    <mergeCell ref="A50:E50"/>
    <mergeCell ref="F50:M50"/>
    <mergeCell ref="N50:U50"/>
    <mergeCell ref="V50:AC50"/>
    <mergeCell ref="AD50:AN50"/>
    <mergeCell ref="AO50:AV50"/>
    <mergeCell ref="AW50:BD50"/>
    <mergeCell ref="BU45:CB45"/>
    <mergeCell ref="CC45:CK45"/>
    <mergeCell ref="CL45:CT45"/>
    <mergeCell ref="CU45:DB45"/>
    <mergeCell ref="DC45:DK45"/>
    <mergeCell ref="DL45:DS45"/>
    <mergeCell ref="A43:E43"/>
    <mergeCell ref="F43:M43"/>
    <mergeCell ref="N43:U43"/>
    <mergeCell ref="A45:E45"/>
    <mergeCell ref="F45:M45"/>
    <mergeCell ref="N45:U45"/>
    <mergeCell ref="V45:AC45"/>
    <mergeCell ref="AD45:AN45"/>
    <mergeCell ref="AO45:AV45"/>
    <mergeCell ref="AW45:BD45"/>
    <mergeCell ref="BE45:BL45"/>
    <mergeCell ref="BM45:BT45"/>
    <mergeCell ref="V43:AC43"/>
    <mergeCell ref="AD43:AN43"/>
    <mergeCell ref="AO43:AV43"/>
    <mergeCell ref="AW43:BD43"/>
    <mergeCell ref="BE43:BL43"/>
    <mergeCell ref="BM43:BT43"/>
    <mergeCell ref="CU47:DB47"/>
    <mergeCell ref="DC47:DK47"/>
    <mergeCell ref="DL47:DS47"/>
    <mergeCell ref="CU49:DB49"/>
    <mergeCell ref="DC49:DK49"/>
    <mergeCell ref="DL49:DS49"/>
    <mergeCell ref="A47:E47"/>
    <mergeCell ref="F47:M47"/>
    <mergeCell ref="N47:U47"/>
    <mergeCell ref="V47:AC47"/>
    <mergeCell ref="AD47:AN47"/>
    <mergeCell ref="AO47:AV47"/>
    <mergeCell ref="BE47:BL47"/>
    <mergeCell ref="BM47:BT47"/>
    <mergeCell ref="A49:E49"/>
    <mergeCell ref="F49:M49"/>
    <mergeCell ref="N49:U49"/>
    <mergeCell ref="V49:AC49"/>
    <mergeCell ref="AD49:AN49"/>
    <mergeCell ref="AO49:AV49"/>
    <mergeCell ref="AW49:BD49"/>
    <mergeCell ref="BE49:BL49"/>
    <mergeCell ref="BM49:BT49"/>
    <mergeCell ref="BU49:CB49"/>
    <mergeCell ref="CC49:CK49"/>
    <mergeCell ref="CL49:CT49"/>
    <mergeCell ref="A46:E46"/>
    <mergeCell ref="F46:M46"/>
    <mergeCell ref="N46:U46"/>
    <mergeCell ref="AD46:AN46"/>
    <mergeCell ref="AO46:AV46"/>
    <mergeCell ref="V46:AC46"/>
    <mergeCell ref="AW46:BD46"/>
    <mergeCell ref="BE46:BL46"/>
    <mergeCell ref="BM46:BT46"/>
    <mergeCell ref="BU46:CB46"/>
    <mergeCell ref="CC46:CK46"/>
    <mergeCell ref="CL46:CT46"/>
    <mergeCell ref="BM48:BT48"/>
    <mergeCell ref="CL47:CT47"/>
    <mergeCell ref="AW47:BD47"/>
    <mergeCell ref="BU47:CB47"/>
    <mergeCell ref="CC47:CK47"/>
    <mergeCell ref="DL46:DS46"/>
    <mergeCell ref="P4:Z4"/>
    <mergeCell ref="CN7:CX7"/>
    <mergeCell ref="A10:K10"/>
    <mergeCell ref="L10:Q10"/>
    <mergeCell ref="R10:X10"/>
    <mergeCell ref="P13:Z13"/>
    <mergeCell ref="BV17:CF17"/>
    <mergeCell ref="DJ20:DS20"/>
    <mergeCell ref="CA25:CK25"/>
    <mergeCell ref="BU28:CE28"/>
    <mergeCell ref="A30:E30"/>
    <mergeCell ref="F30:M30"/>
    <mergeCell ref="N30:U30"/>
    <mergeCell ref="V30:DB30"/>
    <mergeCell ref="DC30:DK30"/>
    <mergeCell ref="DL30:DS30"/>
    <mergeCell ref="A31:E31"/>
    <mergeCell ref="F31:M31"/>
    <mergeCell ref="DL31:DS31"/>
    <mergeCell ref="A32:E32"/>
    <mergeCell ref="F32:M32"/>
    <mergeCell ref="N32:U32"/>
    <mergeCell ref="V32:AC32"/>
    <mergeCell ref="AD32:AN32"/>
    <mergeCell ref="AO32:BD32"/>
    <mergeCell ref="BE32:BL32"/>
    <mergeCell ref="BM32:CB32"/>
    <mergeCell ref="CC32:CK32"/>
    <mergeCell ref="CL32:DB32"/>
    <mergeCell ref="DC32:DK32"/>
    <mergeCell ref="DL32:DS32"/>
    <mergeCell ref="N31:U31"/>
    <mergeCell ref="V31:AC31"/>
    <mergeCell ref="AD31:AN31"/>
    <mergeCell ref="AO31:BD31"/>
    <mergeCell ref="BE31:BL31"/>
    <mergeCell ref="BM31:CB31"/>
    <mergeCell ref="CC31:CK31"/>
    <mergeCell ref="CL31:DB31"/>
    <mergeCell ref="DC31:DK31"/>
    <mergeCell ref="A33:E33"/>
    <mergeCell ref="F33:M33"/>
    <mergeCell ref="N33:U33"/>
    <mergeCell ref="V33:AC33"/>
    <mergeCell ref="AD33:AN33"/>
    <mergeCell ref="AO33:BD33"/>
    <mergeCell ref="BE33:BL33"/>
    <mergeCell ref="BM33:CB33"/>
    <mergeCell ref="CC33:CK33"/>
    <mergeCell ref="CL33:DB33"/>
    <mergeCell ref="DC33:DK33"/>
    <mergeCell ref="DL33:DS33"/>
    <mergeCell ref="BU34:CB34"/>
    <mergeCell ref="CC34:CK34"/>
    <mergeCell ref="CL34:CT34"/>
    <mergeCell ref="CU34:DB34"/>
    <mergeCell ref="DC34:DK34"/>
    <mergeCell ref="DL34:DS34"/>
    <mergeCell ref="BU35:CB35"/>
    <mergeCell ref="CC35:CK35"/>
    <mergeCell ref="CL35:CT35"/>
    <mergeCell ref="CU35:DB35"/>
    <mergeCell ref="DC35:DK35"/>
    <mergeCell ref="DL35:DS35"/>
    <mergeCell ref="A34:E34"/>
    <mergeCell ref="F34:M34"/>
    <mergeCell ref="N34:U34"/>
    <mergeCell ref="A35:E35"/>
    <mergeCell ref="F35:M35"/>
    <mergeCell ref="N35:U35"/>
    <mergeCell ref="V35:AC35"/>
    <mergeCell ref="AD35:AN35"/>
    <mergeCell ref="AO35:AV35"/>
    <mergeCell ref="AW35:BD35"/>
    <mergeCell ref="BE35:BL35"/>
    <mergeCell ref="BM35:BT35"/>
    <mergeCell ref="V34:AC34"/>
    <mergeCell ref="AD34:AN34"/>
    <mergeCell ref="AO34:AV34"/>
    <mergeCell ref="AW34:BD34"/>
    <mergeCell ref="BE34:BL34"/>
    <mergeCell ref="BM34:BT34"/>
    <mergeCell ref="CU36:DB36"/>
    <mergeCell ref="DC36:DK36"/>
    <mergeCell ref="DL36:DS36"/>
    <mergeCell ref="A37:E37"/>
    <mergeCell ref="F37:M37"/>
    <mergeCell ref="N37:U37"/>
    <mergeCell ref="V37:AC37"/>
    <mergeCell ref="AD37:AN37"/>
    <mergeCell ref="AO37:AV37"/>
    <mergeCell ref="AW37:BD37"/>
    <mergeCell ref="BE37:BL37"/>
    <mergeCell ref="BM37:BT37"/>
    <mergeCell ref="BU37:CB37"/>
    <mergeCell ref="CC37:CK37"/>
    <mergeCell ref="CL37:CT37"/>
    <mergeCell ref="CU37:DB37"/>
    <mergeCell ref="DC37:DK37"/>
    <mergeCell ref="DL37:DS37"/>
    <mergeCell ref="A36:E36"/>
    <mergeCell ref="F36:M36"/>
    <mergeCell ref="N36:U36"/>
    <mergeCell ref="V36:AC36"/>
    <mergeCell ref="AD36:AN36"/>
    <mergeCell ref="AO36:AV36"/>
    <mergeCell ref="AW38:BD38"/>
    <mergeCell ref="BE38:BL38"/>
    <mergeCell ref="BM38:BT38"/>
    <mergeCell ref="BU36:CB36"/>
    <mergeCell ref="CC36:CK36"/>
    <mergeCell ref="CL36:CT36"/>
    <mergeCell ref="AW36:BD36"/>
    <mergeCell ref="BE36:BL36"/>
    <mergeCell ref="BM36:BT36"/>
    <mergeCell ref="BU38:CB38"/>
    <mergeCell ref="CC38:CK38"/>
    <mergeCell ref="CL38:CT38"/>
    <mergeCell ref="CU38:DB38"/>
    <mergeCell ref="DC38:DK38"/>
    <mergeCell ref="DL38:DS38"/>
    <mergeCell ref="A39:E39"/>
    <mergeCell ref="F39:M39"/>
    <mergeCell ref="N39:U39"/>
    <mergeCell ref="V39:AC39"/>
    <mergeCell ref="AD39:AN39"/>
    <mergeCell ref="AO39:AV39"/>
    <mergeCell ref="AW39:BD39"/>
    <mergeCell ref="BE39:BL39"/>
    <mergeCell ref="BM39:BT39"/>
    <mergeCell ref="BU39:CB39"/>
    <mergeCell ref="CC39:CK39"/>
    <mergeCell ref="CL39:CT39"/>
    <mergeCell ref="CU39:DB39"/>
    <mergeCell ref="DC39:DK39"/>
    <mergeCell ref="DL39:DS39"/>
    <mergeCell ref="A38:E38"/>
    <mergeCell ref="F38:M38"/>
    <mergeCell ref="N38:U38"/>
    <mergeCell ref="V38:AC38"/>
    <mergeCell ref="AD38:AN38"/>
    <mergeCell ref="AO38:AV38"/>
    <mergeCell ref="A40:E40"/>
    <mergeCell ref="F40:M40"/>
    <mergeCell ref="N40:U40"/>
    <mergeCell ref="V40:AC40"/>
    <mergeCell ref="AD40:AN40"/>
    <mergeCell ref="AO40:AV40"/>
    <mergeCell ref="CU40:DB40"/>
    <mergeCell ref="DC40:DK40"/>
    <mergeCell ref="DL40:DS40"/>
    <mergeCell ref="BU40:CB40"/>
    <mergeCell ref="CC40:CK40"/>
    <mergeCell ref="CL40:CT40"/>
    <mergeCell ref="AW40:BD40"/>
    <mergeCell ref="BE40:BL40"/>
    <mergeCell ref="BM40:BT40"/>
    <mergeCell ref="CU46:DB46"/>
    <mergeCell ref="DC46:DK46"/>
    <mergeCell ref="DM53:DO53"/>
    <mergeCell ref="A54:BH54"/>
    <mergeCell ref="BM54:CG54"/>
    <mergeCell ref="CN54:DP54"/>
    <mergeCell ref="A53:BH53"/>
    <mergeCell ref="BM53:CG53"/>
    <mergeCell ref="CO53:CQ53"/>
    <mergeCell ref="CT53:DI53"/>
    <mergeCell ref="BU48:CB48"/>
    <mergeCell ref="CC48:CK48"/>
    <mergeCell ref="CL48:CT48"/>
    <mergeCell ref="CU48:DB48"/>
    <mergeCell ref="DC48:DK48"/>
    <mergeCell ref="DL48:DS48"/>
    <mergeCell ref="A48:E48"/>
    <mergeCell ref="F48:M48"/>
    <mergeCell ref="N48:U48"/>
    <mergeCell ref="V48:AC48"/>
    <mergeCell ref="AD48:AN48"/>
    <mergeCell ref="AO48:AV48"/>
    <mergeCell ref="AW48:BD48"/>
    <mergeCell ref="BE48:BL48"/>
    <mergeCell ref="N44:U44"/>
    <mergeCell ref="V44:AC44"/>
    <mergeCell ref="AD44:AN44"/>
    <mergeCell ref="AO44:AV44"/>
    <mergeCell ref="AW44:BD44"/>
    <mergeCell ref="BE44:BL44"/>
    <mergeCell ref="BM44:BT44"/>
    <mergeCell ref="CL44:CT44"/>
    <mergeCell ref="CU44:DB44"/>
    <mergeCell ref="BU44:CB44"/>
    <mergeCell ref="CC44:CK44"/>
    <mergeCell ref="DC44:DK44"/>
    <mergeCell ref="DL44:DS44"/>
    <mergeCell ref="BU41:CB41"/>
    <mergeCell ref="CC41:CK41"/>
    <mergeCell ref="CL41:CT41"/>
    <mergeCell ref="CU41:DB41"/>
    <mergeCell ref="DC41:DK41"/>
    <mergeCell ref="CL43:CT43"/>
    <mergeCell ref="CU43:DB43"/>
    <mergeCell ref="DC43:DK43"/>
    <mergeCell ref="DL43:DS43"/>
    <mergeCell ref="DL41:DS41"/>
    <mergeCell ref="BU43:CB43"/>
    <mergeCell ref="CC43:CK43"/>
    <mergeCell ref="A41:E41"/>
    <mergeCell ref="F41:M41"/>
    <mergeCell ref="N41:U41"/>
    <mergeCell ref="V41:AC41"/>
    <mergeCell ref="AD41:AN41"/>
    <mergeCell ref="AO41:AV41"/>
    <mergeCell ref="AW41:BD41"/>
    <mergeCell ref="BE41:BL41"/>
    <mergeCell ref="BM41:BT41"/>
    <mergeCell ref="AO42:AV42"/>
    <mergeCell ref="AD42:AN42"/>
    <mergeCell ref="V42:AC42"/>
    <mergeCell ref="N42:U42"/>
    <mergeCell ref="F42:M42"/>
    <mergeCell ref="A42:E42"/>
    <mergeCell ref="DL42:DS42"/>
    <mergeCell ref="DC42:DK42"/>
    <mergeCell ref="CU42:DB42"/>
    <mergeCell ref="CL42:CT42"/>
    <mergeCell ref="CC42:CK42"/>
    <mergeCell ref="BU42:CB42"/>
    <mergeCell ref="BM42:BT42"/>
    <mergeCell ref="BE42:BL42"/>
    <mergeCell ref="AW42:BD42"/>
  </mergeCells>
  <pageMargins left="0.39374999999999999" right="0.39374999999999999" top="0.78749999999999998" bottom="0.39374999999999999" header="0.27569444444444446" footer="0.51180555555555551"/>
  <pageSetup paperSize="9" scale="79" firstPageNumber="0" orientation="landscape" r:id="rId1"/>
  <headerFooter alignWithMargins="0">
    <oddHeader>&amp;L&amp;"Tahoma,Обычный"&amp;6Подготовлено с использованием системы ГАРАНТ</oddHeader>
  </headerFooter>
  <colBreaks count="1" manualBreakCount="1">
    <brk id="1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Раздел СМП</vt:lpstr>
      <vt:lpstr>План!Область_печати</vt:lpstr>
      <vt:lpstr>'Раздел СМП'!Область_печати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Антонович Ю.В.</dc:creator>
  <cp:lastModifiedBy>Лилия В. Усова</cp:lastModifiedBy>
  <cp:lastPrinted>2022-12-08T02:13:06Z</cp:lastPrinted>
  <dcterms:created xsi:type="dcterms:W3CDTF">2018-06-21T02:29:15Z</dcterms:created>
  <dcterms:modified xsi:type="dcterms:W3CDTF">2023-01-18T08:42:06Z</dcterms:modified>
</cp:coreProperties>
</file>