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20115" windowHeight="1495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<sst xmlns="http://schemas.openxmlformats.org/spreadsheetml/2006/main" count="109" uniqueCount="73">
  <si>
    <t>Параметр</t>
  </si>
  <si>
    <t>Значение</t>
  </si>
  <si>
    <t>Ед. изм.</t>
  </si>
  <si>
    <t>МВт</t>
  </si>
  <si>
    <t>МВтч</t>
  </si>
  <si>
    <t>Условное обозначение</t>
  </si>
  <si>
    <t>V6</t>
  </si>
  <si>
    <t>V2</t>
  </si>
  <si>
    <t>V3</t>
  </si>
  <si>
    <t>V4</t>
  </si>
  <si>
    <t>V5</t>
  </si>
  <si>
    <t>P2</t>
  </si>
  <si>
    <t>P3</t>
  </si>
  <si>
    <t>P4</t>
  </si>
  <si>
    <t>P5</t>
  </si>
  <si>
    <t>P6</t>
  </si>
  <si>
    <t>Коэффициент оплаты мощности потребителями, выбравшими для расчетов первую ценовую категорию</t>
  </si>
  <si>
    <t>Средневзвешенная нерегулируемая цена на электрическую энергию (мощность), используемая для расчета предельнго уровня нерегулируемых цен по первой ценовой категории</t>
  </si>
  <si>
    <t>Суммарный объем мощности, потребленной потребителями, выбравшими для расчетов вторую-шестую ценовые категории, в т.ч.:</t>
  </si>
  <si>
    <t>три зоны суток:</t>
  </si>
  <si>
    <t>две зоны суток:</t>
  </si>
  <si>
    <t>Pнас</t>
  </si>
  <si>
    <t>Vнас</t>
  </si>
  <si>
    <t>руб/МВтч</t>
  </si>
  <si>
    <t>Средневзвешенная нерегулируемая цена на электрическую энергию на оптовом рынке</t>
  </si>
  <si>
    <t>Средневзвешенная нерегулируемая цена на мощность на оптовом рынке</t>
  </si>
  <si>
    <t>руб/МВт</t>
  </si>
  <si>
    <t xml:space="preserve">Суммарный объем электрической энергии, потребленной потребителями, производящими расчет по второй-шестой ценовым категориям, в т.ч.: </t>
  </si>
  <si>
    <t>объем электроэнергии второй ценовой категории, в т.ч.:</t>
  </si>
  <si>
    <t>Начальник ОЭ</t>
  </si>
  <si>
    <t>А.А. Аксентьев</t>
  </si>
  <si>
    <t>Начальник ОРОР</t>
  </si>
  <si>
    <t>С.А. Шилов</t>
  </si>
  <si>
    <t>Директор ООО "Абаканэнергосбыт"</t>
  </si>
  <si>
    <t>Объем электрической энергии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</si>
  <si>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Объем электрической мощности потребленной населением и приравненным к ним категориям потребителей, утвержденным в сводном прогнозном балансе производства и поставок электрической энергии (мощности) в рамках Единой энергетической системы России по субъектам Российской Федерации.</t>
  </si>
  <si>
    <t>___________________А.А. Петрук</t>
  </si>
  <si>
    <t>Согласовано:</t>
  </si>
  <si>
    <t>Утверждаю:</t>
  </si>
  <si>
    <t>Pфакт</t>
  </si>
  <si>
    <t>объем электроэнергии пятой ценовой категории</t>
  </si>
  <si>
    <t>объем электроэнергии шестой ценовой категории</t>
  </si>
  <si>
    <t>объем электроэнергии четвертой ценовой категории</t>
  </si>
  <si>
    <t>объем электроэнергии третьей ценовой категории</t>
  </si>
  <si>
    <t>объем мощности второй ценовой категории</t>
  </si>
  <si>
    <t>объем мощности третьей ценовой категории</t>
  </si>
  <si>
    <t>объем мощности четвертой ценовой категории</t>
  </si>
  <si>
    <t>объем мощности пятой ценовой категории</t>
  </si>
  <si>
    <t>объем мощности шестой ценовой категории</t>
  </si>
  <si>
    <t xml:space="preserve"> - ночь</t>
  </si>
  <si>
    <t xml:space="preserve"> - пик</t>
  </si>
  <si>
    <t xml:space="preserve"> - полупик</t>
  </si>
  <si>
    <t xml:space="preserve"> - день</t>
  </si>
  <si>
    <t>Объем фактической покупки электрической энергии</t>
  </si>
  <si>
    <t>Объем фактического пикового потребления мощности</t>
  </si>
  <si>
    <t>Vфакт</t>
  </si>
  <si>
    <t>V2_ночь(3)</t>
  </si>
  <si>
    <t>V2_пик(3)</t>
  </si>
  <si>
    <t>V2_полупик(3)</t>
  </si>
  <si>
    <t>V2_день(2)</t>
  </si>
  <si>
    <t>P2_ночь(3)</t>
  </si>
  <si>
    <t>P2_пик(3)</t>
  </si>
  <si>
    <t>P2_полупик(3)</t>
  </si>
  <si>
    <t>P2_день(2)</t>
  </si>
  <si>
    <t>коэффициент</t>
  </si>
  <si>
    <t>Цм</t>
  </si>
  <si>
    <t>Цэ</t>
  </si>
  <si>
    <t>V2_ночь(2)</t>
  </si>
  <si>
    <t>P2_ночь(2)</t>
  </si>
  <si>
    <t>Руководитель расчетной группы</t>
  </si>
  <si>
    <t>Е.Н. Батаева</t>
  </si>
  <si>
    <t>11 января 2016 года</t>
  </si>
  <si>
    <t>Раскрываемая информация за декабрь 2015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</si>
</sst>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00000000"/>
    <numFmt numFmtId="167" formatCode="0.000000000000"/>
    <numFmt numFmtId="168" formatCode="0.00000000000"/>
    <numFmt numFmtId="169" formatCode="_-* #,##0.000_р_._-;\-* #,##0.000_р_._-;_-* &quot;-&quot;??_р_._-;_-@_-"/>
    <numFmt numFmtId="170" formatCode="0.0000"/>
    <numFmt numFmtId="171" formatCode="0.00000"/>
    <numFmt numFmtId="172" formatCode="0.000000"/>
    <numFmt numFmtId="173" formatCode="#,##0.000000"/>
    <numFmt numFmtId="174" formatCode="#,##0.000000000"/>
    <numFmt numFmtId="175" formatCode="#,##0.00000000"/>
    <numFmt numFmtId="176" formatCode="dddd&quot;, &quot;mmmm\ dd&quot;, &quot;yyyy"/>
    <numFmt numFmtId="177" formatCode="#,##0.00000"/>
    <numFmt numFmtId="178" formatCode="0.0"/>
    <numFmt numFmtId="179" formatCode="#,##0.0000"/>
    <numFmt numFmtId="180" formatCode="#,##0.0000000"/>
    <numFmt numFmtId="181" formatCode="0.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5" fillId="0" borderId="0">
      <alignment/>
      <protection/>
    </xf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1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NumberFormat="1" applyBorder="1" applyAlignment="1">
      <alignment horizontal="left" vertical="top" wrapText="1" indent="3"/>
    </xf>
    <xf numFmtId="0" fontId="0" fillId="0" borderId="12" xfId="0" applyNumberFormat="1" applyBorder="1" applyAlignment="1">
      <alignment horizontal="left" vertical="top" indent="3"/>
    </xf>
    <xf numFmtId="164" fontId="0" fillId="30" borderId="8" xfId="63" applyNumberFormat="1" applyFont="1" applyAlignment="1">
      <alignment/>
    </xf>
    <xf numFmtId="168" fontId="0" fillId="0" borderId="13" xfId="0" applyNumberFormat="1" applyFill="1" applyBorder="1" applyAlignment="1">
      <alignment horizontal="right" indent="1"/>
    </xf>
    <xf numFmtId="164" fontId="0" fillId="30" borderId="10" xfId="63" applyNumberFormat="1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179" fontId="0" fillId="30" borderId="8" xfId="63" applyNumberFormat="1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 indent="1"/>
    </xf>
    <xf numFmtId="0" fontId="0" fillId="0" borderId="11" xfId="0" applyNumberFormat="1" applyBorder="1" applyAlignment="1">
      <alignment horizontal="left" vertical="top" wrapText="1" indent="2"/>
    </xf>
    <xf numFmtId="0" fontId="0" fillId="0" borderId="12" xfId="0" applyNumberFormat="1" applyBorder="1" applyAlignment="1">
      <alignment horizontal="left" vertical="top" wrapText="1" indent="2"/>
    </xf>
    <xf numFmtId="0" fontId="0" fillId="0" borderId="13" xfId="0" applyNumberFormat="1" applyBorder="1" applyAlignment="1">
      <alignment horizontal="left" vertical="top" wrapText="1" indent="2"/>
    </xf>
    <xf numFmtId="0" fontId="2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vertical="top" wrapText="1"/>
    </xf>
    <xf numFmtId="0" fontId="0" fillId="0" borderId="10" xfId="0" applyNumberFormat="1" applyBorder="1" applyAlignment="1">
      <alignment horizontal="left" vertical="top" wrapText="1" indent="2"/>
    </xf>
    <xf numFmtId="0" fontId="0" fillId="0" borderId="10" xfId="0" applyNumberFormat="1" applyBorder="1" applyAlignment="1">
      <alignment horizontal="left" vertical="top" wrapText="1" indent="3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vertical="top"/>
    </xf>
    <xf numFmtId="168" fontId="0" fillId="0" borderId="11" xfId="0" applyNumberFormat="1" applyFill="1" applyBorder="1" applyAlignment="1">
      <alignment horizontal="center" vertical="center"/>
    </xf>
    <xf numFmtId="168" fontId="0" fillId="0" borderId="12" xfId="0" applyNumberFormat="1" applyFill="1" applyBorder="1" applyAlignment="1">
      <alignment horizontal="center" vertical="center"/>
    </xf>
    <xf numFmtId="168" fontId="0" fillId="0" borderId="13" xfId="0" applyNumberFormat="1" applyFill="1" applyBorder="1" applyAlignment="1">
      <alignment horizontal="center" vertical="center"/>
    </xf>
    <xf numFmtId="0" fontId="0" fillId="0" borderId="10" xfId="0" applyNumberFormat="1" applyBorder="1" applyAlignment="1">
      <alignment horizontal="left" vertical="top" wrapText="1"/>
    </xf>
  </cellXfs>
  <cellStyles count="59">
    <cellStyle name="Normal" xfId="0"/>
    <cellStyle name="_x0004_" xfId="15"/>
    <cellStyle name="_x0004__x0004_" xfId="16"/>
    <cellStyle name="_x0004_ 2" xfId="17"/>
    <cellStyle name="?" xfId="18"/>
    <cellStyle name="20% — акцент1" xfId="19"/>
    <cellStyle name="20% — акцент2" xfId="20"/>
    <cellStyle name="20% — акцент3" xfId="21"/>
    <cellStyle name="20% — акцент4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— акцент4" xfId="28"/>
    <cellStyle name="40% — акцент5" xfId="29"/>
    <cellStyle name="40% — акцент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Normal_2008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ЀЄ" xfId="49"/>
    <cellStyle name="ЀЄ 2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3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Стиль 2" xfId="67"/>
    <cellStyle name="Текст предупреждения" xfId="68"/>
    <cellStyle name="Comma" xfId="69"/>
    <cellStyle name="Comma [0]" xfId="70"/>
    <cellStyle name="Хороший" xfId="71"/>
    <cellStyle name="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zoomScale="130" zoomScaleNormal="130" zoomScalePageLayoutView="0" workbookViewId="0" topLeftCell="A31">
      <selection activeCell="G43" sqref="G43"/>
    </sheetView>
  </sheetViews>
  <sheetFormatPr defaultColWidth="9.00390625" defaultRowHeight="12.75"/>
  <cols>
    <col min="1" max="1" width="21.25390625" style="0" customWidth="1"/>
    <col min="2" max="2" width="17.875" style="0" customWidth="1"/>
    <col min="3" max="3" width="15.25390625" style="0" customWidth="1"/>
    <col min="4" max="4" width="11.625" style="9" customWidth="1"/>
    <col min="5" max="5" width="9.125" style="9" customWidth="1"/>
    <col min="6" max="6" width="13.75390625" style="9" customWidth="1"/>
    <col min="7" max="7" width="13.75390625" style="0" customWidth="1"/>
    <col min="8" max="8" width="16.875" style="0" customWidth="1"/>
  </cols>
  <sheetData>
    <row r="1" spans="4:6" ht="12.75">
      <c r="D1" s="28" t="s">
        <v>38</v>
      </c>
      <c r="E1" s="28"/>
      <c r="F1" s="28"/>
    </row>
    <row r="2" spans="4:6" ht="12.75">
      <c r="D2" s="28" t="s">
        <v>33</v>
      </c>
      <c r="E2" s="28"/>
      <c r="F2" s="28"/>
    </row>
    <row r="3" spans="4:6" ht="21" customHeight="1">
      <c r="D3" s="28" t="s">
        <v>36</v>
      </c>
      <c r="E3" s="28"/>
      <c r="F3" s="28"/>
    </row>
    <row r="4" spans="4:6" ht="7.5" customHeight="1">
      <c r="D4" s="3"/>
      <c r="E4" s="3"/>
      <c r="F4" s="3"/>
    </row>
    <row r="5" spans="4:6" ht="12.75">
      <c r="D5" s="28" t="s">
        <v>71</v>
      </c>
      <c r="E5" s="28"/>
      <c r="F5" s="28"/>
    </row>
    <row r="7" spans="1:6" ht="12.75">
      <c r="A7" s="29" t="s">
        <v>72</v>
      </c>
      <c r="B7" s="29"/>
      <c r="C7" s="29"/>
      <c r="D7" s="29"/>
      <c r="E7" s="29"/>
      <c r="F7" s="29"/>
    </row>
    <row r="9" spans="1:6" s="1" customFormat="1" ht="25.5">
      <c r="A9" s="30" t="s">
        <v>0</v>
      </c>
      <c r="B9" s="30"/>
      <c r="C9" s="30"/>
      <c r="D9" s="4" t="s">
        <v>1</v>
      </c>
      <c r="E9" s="4" t="s">
        <v>2</v>
      </c>
      <c r="F9" s="5" t="s">
        <v>5</v>
      </c>
    </row>
    <row r="10" spans="1:6" ht="12.75">
      <c r="A10" s="25" t="s">
        <v>53</v>
      </c>
      <c r="B10" s="25"/>
      <c r="C10" s="25"/>
      <c r="D10" s="15">
        <v>61080.359</v>
      </c>
      <c r="E10" s="6" t="s">
        <v>4</v>
      </c>
      <c r="F10" s="10" t="s">
        <v>55</v>
      </c>
    </row>
    <row r="11" spans="1:6" ht="12.75">
      <c r="A11" s="34" t="s">
        <v>54</v>
      </c>
      <c r="B11" s="34"/>
      <c r="C11" s="34"/>
      <c r="D11" s="15">
        <v>99.415</v>
      </c>
      <c r="E11" s="6" t="s">
        <v>3</v>
      </c>
      <c r="F11" s="6" t="s">
        <v>39</v>
      </c>
    </row>
    <row r="12" spans="1:6" ht="12.75">
      <c r="A12" s="24"/>
      <c r="B12" s="24"/>
      <c r="C12" s="24"/>
      <c r="D12" s="2"/>
      <c r="E12" s="6"/>
      <c r="F12" s="7"/>
    </row>
    <row r="13" spans="1:6" ht="76.5" customHeight="1">
      <c r="A13" s="25" t="s">
        <v>34</v>
      </c>
      <c r="B13" s="25"/>
      <c r="C13" s="25"/>
      <c r="D13" s="13">
        <v>30500</v>
      </c>
      <c r="E13" s="6" t="s">
        <v>4</v>
      </c>
      <c r="F13" s="6" t="s">
        <v>22</v>
      </c>
    </row>
    <row r="14" spans="1:6" ht="38.25" customHeight="1">
      <c r="A14" s="25" t="s">
        <v>27</v>
      </c>
      <c r="B14" s="25"/>
      <c r="C14" s="25"/>
      <c r="D14" s="2">
        <f>D15+D23+D24+D25+D26</f>
        <v>6707.954</v>
      </c>
      <c r="E14" s="6"/>
      <c r="F14" s="6"/>
    </row>
    <row r="15" spans="1:6" ht="12.75">
      <c r="A15" s="19" t="s">
        <v>28</v>
      </c>
      <c r="B15" s="19"/>
      <c r="C15" s="19"/>
      <c r="D15" s="2">
        <v>841.895</v>
      </c>
      <c r="E15" s="6" t="s">
        <v>4</v>
      </c>
      <c r="F15" s="6" t="s">
        <v>7</v>
      </c>
    </row>
    <row r="16" spans="1:6" ht="12.75">
      <c r="A16" s="26" t="s">
        <v>19</v>
      </c>
      <c r="B16" s="26"/>
      <c r="C16" s="26"/>
      <c r="D16" s="2"/>
      <c r="E16" s="6"/>
      <c r="F16" s="6"/>
    </row>
    <row r="17" spans="1:6" ht="12.75">
      <c r="A17" s="27" t="s">
        <v>49</v>
      </c>
      <c r="B17" s="27"/>
      <c r="C17" s="27"/>
      <c r="D17" s="2">
        <v>3.489</v>
      </c>
      <c r="E17" s="6" t="s">
        <v>4</v>
      </c>
      <c r="F17" s="6" t="s">
        <v>56</v>
      </c>
    </row>
    <row r="18" spans="1:6" ht="12.75">
      <c r="A18" s="27" t="s">
        <v>50</v>
      </c>
      <c r="B18" s="27"/>
      <c r="C18" s="27"/>
      <c r="D18" s="2">
        <v>1.705</v>
      </c>
      <c r="E18" s="6" t="s">
        <v>4</v>
      </c>
      <c r="F18" s="6" t="s">
        <v>57</v>
      </c>
    </row>
    <row r="19" spans="1:6" ht="12.75">
      <c r="A19" s="27" t="s">
        <v>51</v>
      </c>
      <c r="B19" s="27"/>
      <c r="C19" s="27"/>
      <c r="D19" s="2">
        <v>1.145</v>
      </c>
      <c r="E19" s="6" t="s">
        <v>4</v>
      </c>
      <c r="F19" s="6" t="s">
        <v>58</v>
      </c>
    </row>
    <row r="20" spans="1:6" ht="12.75">
      <c r="A20" s="26" t="s">
        <v>20</v>
      </c>
      <c r="B20" s="26"/>
      <c r="C20" s="26"/>
      <c r="D20" s="2"/>
      <c r="E20" s="6"/>
      <c r="F20" s="6"/>
    </row>
    <row r="21" spans="1:6" ht="12.75">
      <c r="A21" s="27" t="s">
        <v>49</v>
      </c>
      <c r="B21" s="27"/>
      <c r="C21" s="27"/>
      <c r="D21" s="2">
        <v>410.564</v>
      </c>
      <c r="E21" s="6" t="s">
        <v>4</v>
      </c>
      <c r="F21" s="6" t="s">
        <v>67</v>
      </c>
    </row>
    <row r="22" spans="1:6" ht="12.75">
      <c r="A22" s="27" t="s">
        <v>52</v>
      </c>
      <c r="B22" s="27"/>
      <c r="C22" s="27"/>
      <c r="D22" s="2">
        <v>424.992</v>
      </c>
      <c r="E22" s="6" t="s">
        <v>4</v>
      </c>
      <c r="F22" s="6" t="s">
        <v>59</v>
      </c>
    </row>
    <row r="23" spans="1:6" ht="12.75">
      <c r="A23" s="19" t="s">
        <v>43</v>
      </c>
      <c r="B23" s="19"/>
      <c r="C23" s="19"/>
      <c r="D23" s="2">
        <v>5506.042</v>
      </c>
      <c r="E23" s="6" t="s">
        <v>4</v>
      </c>
      <c r="F23" s="6" t="s">
        <v>8</v>
      </c>
    </row>
    <row r="24" spans="1:6" ht="12.75">
      <c r="A24" s="19" t="s">
        <v>42</v>
      </c>
      <c r="B24" s="19"/>
      <c r="C24" s="19"/>
      <c r="D24" s="2">
        <v>197.971</v>
      </c>
      <c r="E24" s="6" t="s">
        <v>4</v>
      </c>
      <c r="F24" s="6" t="s">
        <v>9</v>
      </c>
    </row>
    <row r="25" spans="1:6" ht="12.75">
      <c r="A25" s="19" t="s">
        <v>40</v>
      </c>
      <c r="B25" s="19"/>
      <c r="C25" s="19"/>
      <c r="D25" s="2">
        <v>0</v>
      </c>
      <c r="E25" s="6" t="s">
        <v>4</v>
      </c>
      <c r="F25" s="6" t="s">
        <v>10</v>
      </c>
    </row>
    <row r="26" spans="1:6" ht="12.75">
      <c r="A26" s="19" t="s">
        <v>41</v>
      </c>
      <c r="B26" s="19"/>
      <c r="C26" s="19"/>
      <c r="D26" s="2">
        <v>162.046</v>
      </c>
      <c r="E26" s="6" t="s">
        <v>4</v>
      </c>
      <c r="F26" s="6" t="s">
        <v>6</v>
      </c>
    </row>
    <row r="27" spans="1:6" ht="12.75">
      <c r="A27" s="24"/>
      <c r="B27" s="24"/>
      <c r="C27" s="24"/>
      <c r="D27" s="6"/>
      <c r="E27" s="6"/>
      <c r="F27" s="6"/>
    </row>
    <row r="28" spans="1:6" ht="76.5" customHeight="1">
      <c r="A28" s="25" t="s">
        <v>35</v>
      </c>
      <c r="B28" s="25"/>
      <c r="C28" s="25"/>
      <c r="D28" s="17">
        <v>56.3109</v>
      </c>
      <c r="E28" s="6" t="s">
        <v>3</v>
      </c>
      <c r="F28" s="6" t="s">
        <v>21</v>
      </c>
    </row>
    <row r="29" spans="1:6" ht="38.25" customHeight="1">
      <c r="A29" s="25" t="s">
        <v>18</v>
      </c>
      <c r="B29" s="25"/>
      <c r="C29" s="25"/>
      <c r="D29" s="2">
        <f>D30+D38+D39+D40+D41</f>
        <v>8.802</v>
      </c>
      <c r="E29" s="6" t="s">
        <v>3</v>
      </c>
      <c r="F29" s="6"/>
    </row>
    <row r="30" spans="1:6" ht="12.75">
      <c r="A30" s="19" t="s">
        <v>44</v>
      </c>
      <c r="B30" s="19"/>
      <c r="C30" s="19"/>
      <c r="D30" s="2">
        <v>1.459</v>
      </c>
      <c r="E30" s="6" t="s">
        <v>3</v>
      </c>
      <c r="F30" s="6" t="s">
        <v>11</v>
      </c>
    </row>
    <row r="31" spans="1:6" ht="12.75">
      <c r="A31" s="26" t="s">
        <v>19</v>
      </c>
      <c r="B31" s="26"/>
      <c r="C31" s="26"/>
      <c r="D31" s="2"/>
      <c r="E31" s="6"/>
      <c r="F31" s="6"/>
    </row>
    <row r="32" spans="1:6" ht="12.75">
      <c r="A32" s="11" t="s">
        <v>49</v>
      </c>
      <c r="B32" s="12" t="s">
        <v>64</v>
      </c>
      <c r="C32" s="14">
        <v>1.3646E-07</v>
      </c>
      <c r="D32" s="2">
        <v>0</v>
      </c>
      <c r="E32" s="6" t="s">
        <v>3</v>
      </c>
      <c r="F32" s="6" t="s">
        <v>60</v>
      </c>
    </row>
    <row r="33" spans="1:6" ht="12.75">
      <c r="A33" s="11" t="s">
        <v>50</v>
      </c>
      <c r="B33" s="12" t="s">
        <v>64</v>
      </c>
      <c r="C33" s="14">
        <v>0.00520985126</v>
      </c>
      <c r="D33" s="2">
        <v>0.009</v>
      </c>
      <c r="E33" s="6" t="s">
        <v>3</v>
      </c>
      <c r="F33" s="6" t="s">
        <v>61</v>
      </c>
    </row>
    <row r="34" spans="1:6" ht="12.75">
      <c r="A34" s="11" t="s">
        <v>51</v>
      </c>
      <c r="B34" s="12" t="s">
        <v>64</v>
      </c>
      <c r="C34" s="14">
        <v>0.00140974051</v>
      </c>
      <c r="D34" s="2">
        <v>0.002</v>
      </c>
      <c r="E34" s="6" t="s">
        <v>3</v>
      </c>
      <c r="F34" s="6" t="s">
        <v>62</v>
      </c>
    </row>
    <row r="35" spans="1:6" ht="12.75">
      <c r="A35" s="20" t="s">
        <v>20</v>
      </c>
      <c r="B35" s="21"/>
      <c r="C35" s="22"/>
      <c r="D35" s="2"/>
      <c r="E35" s="6"/>
      <c r="F35" s="6"/>
    </row>
    <row r="36" spans="1:6" ht="12.75">
      <c r="A36" s="11" t="s">
        <v>49</v>
      </c>
      <c r="B36" s="12" t="s">
        <v>64</v>
      </c>
      <c r="C36" s="14">
        <v>1.3646E-07</v>
      </c>
      <c r="D36" s="2">
        <v>0</v>
      </c>
      <c r="E36" s="6" t="s">
        <v>3</v>
      </c>
      <c r="F36" s="6" t="s">
        <v>68</v>
      </c>
    </row>
    <row r="37" spans="1:6" ht="12.75">
      <c r="A37" s="11" t="s">
        <v>52</v>
      </c>
      <c r="B37" s="12" t="s">
        <v>64</v>
      </c>
      <c r="C37" s="14">
        <v>0.00340786795</v>
      </c>
      <c r="D37" s="2">
        <v>1.448</v>
      </c>
      <c r="E37" s="6" t="s">
        <v>3</v>
      </c>
      <c r="F37" s="6" t="s">
        <v>63</v>
      </c>
    </row>
    <row r="38" spans="1:6" ht="12.75">
      <c r="A38" s="19" t="s">
        <v>45</v>
      </c>
      <c r="B38" s="19"/>
      <c r="C38" s="19"/>
      <c r="D38" s="2">
        <v>6.827</v>
      </c>
      <c r="E38" s="6" t="s">
        <v>3</v>
      </c>
      <c r="F38" s="6" t="s">
        <v>12</v>
      </c>
    </row>
    <row r="39" spans="1:6" ht="12.75">
      <c r="A39" s="19" t="s">
        <v>46</v>
      </c>
      <c r="B39" s="19"/>
      <c r="C39" s="19"/>
      <c r="D39" s="2">
        <v>0.295</v>
      </c>
      <c r="E39" s="6" t="s">
        <v>3</v>
      </c>
      <c r="F39" s="6" t="s">
        <v>13</v>
      </c>
    </row>
    <row r="40" spans="1:6" ht="12.75">
      <c r="A40" s="19" t="s">
        <v>47</v>
      </c>
      <c r="B40" s="19"/>
      <c r="C40" s="19"/>
      <c r="D40" s="2">
        <v>0</v>
      </c>
      <c r="E40" s="6" t="s">
        <v>3</v>
      </c>
      <c r="F40" s="6" t="s">
        <v>14</v>
      </c>
    </row>
    <row r="41" spans="1:6" ht="12.75">
      <c r="A41" s="19" t="s">
        <v>48</v>
      </c>
      <c r="B41" s="19"/>
      <c r="C41" s="19"/>
      <c r="D41" s="2">
        <v>0.221</v>
      </c>
      <c r="E41" s="6" t="s">
        <v>3</v>
      </c>
      <c r="F41" s="6" t="s">
        <v>15</v>
      </c>
    </row>
    <row r="42" spans="1:6" ht="12.75">
      <c r="A42" s="24"/>
      <c r="B42" s="24"/>
      <c r="C42" s="24"/>
      <c r="D42" s="6"/>
      <c r="E42" s="6"/>
      <c r="F42" s="6"/>
    </row>
    <row r="43" spans="1:6" ht="72" customHeight="1">
      <c r="A43" s="25" t="s">
        <v>16</v>
      </c>
      <c r="B43" s="25"/>
      <c r="C43" s="25"/>
      <c r="D43" s="31">
        <f>ROUND((D11-D30-D38-D39-D40-D41-D28)/(D10-D15-D23-D24-D25-D26-D13),11)</f>
        <v>0.00143689335</v>
      </c>
      <c r="E43" s="32"/>
      <c r="F43" s="33"/>
    </row>
    <row r="44" spans="1:6" ht="12.75">
      <c r="A44" s="24"/>
      <c r="B44" s="24"/>
      <c r="C44" s="24"/>
      <c r="D44" s="6"/>
      <c r="E44" s="6"/>
      <c r="F44" s="6"/>
    </row>
    <row r="45" spans="1:6" ht="25.5" customHeight="1">
      <c r="A45" s="25" t="s">
        <v>24</v>
      </c>
      <c r="B45" s="25"/>
      <c r="C45" s="25"/>
      <c r="D45" s="8">
        <v>743.96</v>
      </c>
      <c r="E45" s="6" t="s">
        <v>23</v>
      </c>
      <c r="F45" s="6" t="s">
        <v>66</v>
      </c>
    </row>
    <row r="46" spans="1:6" ht="25.5" customHeight="1">
      <c r="A46" s="25" t="s">
        <v>25</v>
      </c>
      <c r="B46" s="25"/>
      <c r="C46" s="25"/>
      <c r="D46" s="16">
        <v>439676.66</v>
      </c>
      <c r="E46" s="6" t="s">
        <v>26</v>
      </c>
      <c r="F46" s="6" t="s">
        <v>65</v>
      </c>
    </row>
    <row r="47" spans="1:6" ht="51" customHeight="1">
      <c r="A47" s="23" t="s">
        <v>17</v>
      </c>
      <c r="B47" s="23"/>
      <c r="C47" s="23"/>
      <c r="D47" s="7">
        <f>ROUND(D45+D46*D43,2)</f>
        <v>1375.73</v>
      </c>
      <c r="E47" s="7" t="s">
        <v>23</v>
      </c>
      <c r="F47" s="6"/>
    </row>
    <row r="48" spans="1:6" ht="12.75">
      <c r="A48" s="24"/>
      <c r="B48" s="24"/>
      <c r="C48" s="24"/>
      <c r="D48" s="6"/>
      <c r="E48" s="6"/>
      <c r="F48" s="6"/>
    </row>
    <row r="52" spans="1:3" ht="12.75">
      <c r="A52" s="18" t="s">
        <v>37</v>
      </c>
      <c r="B52" s="18"/>
      <c r="C52" s="18"/>
    </row>
    <row r="54" spans="1:5" ht="12.75">
      <c r="A54" s="18" t="s">
        <v>31</v>
      </c>
      <c r="B54" s="18"/>
      <c r="C54" s="18"/>
      <c r="E54" s="9" t="s">
        <v>32</v>
      </c>
    </row>
    <row r="56" spans="1:5" ht="12.75">
      <c r="A56" s="18" t="s">
        <v>29</v>
      </c>
      <c r="B56" s="18"/>
      <c r="C56" s="18"/>
      <c r="E56" s="9" t="s">
        <v>30</v>
      </c>
    </row>
    <row r="58" spans="1:5" ht="12.75">
      <c r="A58" s="18" t="s">
        <v>69</v>
      </c>
      <c r="B58" s="18"/>
      <c r="C58" s="18"/>
      <c r="E58" s="9" t="s">
        <v>70</v>
      </c>
    </row>
  </sheetData>
  <sheetProtection/>
  <mergeCells count="45">
    <mergeCell ref="A12:C12"/>
    <mergeCell ref="A13:C13"/>
    <mergeCell ref="A9:C9"/>
    <mergeCell ref="A10:C10"/>
    <mergeCell ref="D43:F43"/>
    <mergeCell ref="D5:F5"/>
    <mergeCell ref="A11:C11"/>
    <mergeCell ref="A42:C42"/>
    <mergeCell ref="A20:C20"/>
    <mergeCell ref="A21:C21"/>
    <mergeCell ref="A14:C14"/>
    <mergeCell ref="A15:C15"/>
    <mergeCell ref="A23:C23"/>
    <mergeCell ref="A16:C16"/>
    <mergeCell ref="D1:F1"/>
    <mergeCell ref="D2:F2"/>
    <mergeCell ref="D3:F3"/>
    <mergeCell ref="A7:F7"/>
    <mergeCell ref="A17:C17"/>
    <mergeCell ref="A18:C18"/>
    <mergeCell ref="A19:C19"/>
    <mergeCell ref="A22:C22"/>
    <mergeCell ref="A27:C27"/>
    <mergeCell ref="A24:C24"/>
    <mergeCell ref="A25:C25"/>
    <mergeCell ref="A26:C26"/>
    <mergeCell ref="A52:C52"/>
    <mergeCell ref="A54:C54"/>
    <mergeCell ref="A45:C45"/>
    <mergeCell ref="A28:C28"/>
    <mergeCell ref="A44:C44"/>
    <mergeCell ref="A29:C29"/>
    <mergeCell ref="A30:C30"/>
    <mergeCell ref="A31:C31"/>
    <mergeCell ref="A43:C43"/>
    <mergeCell ref="A58:C58"/>
    <mergeCell ref="A41:C41"/>
    <mergeCell ref="A35:C35"/>
    <mergeCell ref="A38:C38"/>
    <mergeCell ref="A39:C39"/>
    <mergeCell ref="A40:C40"/>
    <mergeCell ref="A47:C47"/>
    <mergeCell ref="A48:C48"/>
    <mergeCell ref="A56:C56"/>
    <mergeCell ref="A46:C46"/>
  </mergeCells>
  <printOptions horizontalCentered="1"/>
  <pageMargins left="0.196850393700787" right="0.196850393700787" top="0.63" bottom="0.41" header="0.17" footer="0.17"/>
  <pageSetup fitToHeight="1000" fitToWidth="1" horizontalDpi="600" verticalDpi="600" orientation="portrait" paperSize="9" r:id="rId3"/>
  <headerFooter alignWithMargins="0">
    <oddHeader>&amp;R&amp;D  &amp;T</oddHeader>
    <oddFooter>&amp;L&amp;Z&amp;F</oddFooter>
  </headerFooter>
  <legacyDrawing r:id="rId2"/>
  <oleObjects>
    <oleObject progId="Equation.3" shapeId="165557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Шилов С.А.</cp:lastModifiedBy>
  <cp:lastPrinted>2014-06-11T01:02:45Z</cp:lastPrinted>
  <dcterms:created xsi:type="dcterms:W3CDTF">2011-12-22T01:13:17Z</dcterms:created>
  <dcterms:modified xsi:type="dcterms:W3CDTF">2016-01-11T01:20:55Z</dcterms:modified>
  <cp:category/>
  <cp:version/>
  <cp:contentType/>
  <cp:contentStatus/>
</cp:coreProperties>
</file>